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theme/themeOverride3.xml" ContentType="application/vnd.openxmlformats-officedocument.themeOverride+xml"/>
  <Override PartName="/xl/charts/chart4.xml" ContentType="application/vnd.openxmlformats-officedocument.drawingml.chart+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theme/themeOverride6.xml" ContentType="application/vnd.openxmlformats-officedocument.themeOverride+xml"/>
  <Override PartName="/xl/charts/chart7.xml" ContentType="application/vnd.openxmlformats-officedocument.drawingml.chart+xml"/>
  <Override PartName="/xl/theme/themeOverride7.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theme/themeOverride8.xml" ContentType="application/vnd.openxmlformats-officedocument.themeOverride+xml"/>
  <Override PartName="/xl/charts/chart9.xml" ContentType="application/vnd.openxmlformats-officedocument.drawingml.chart+xml"/>
  <Override PartName="/xl/theme/themeOverride9.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theme/themeOverride10.xml" ContentType="application/vnd.openxmlformats-officedocument.themeOverride+xml"/>
  <Override PartName="/xl/charts/chart1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1.xml" ContentType="application/vnd.openxmlformats-officedocument.themeOverride+xml"/>
  <Override PartName="/xl/charts/chart1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2.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theme/themeOverride13.xml" ContentType="application/vnd.openxmlformats-officedocument.themeOverride+xml"/>
  <Override PartName="/xl/charts/chart14.xml" ContentType="application/vnd.openxmlformats-officedocument.drawingml.chart+xml"/>
  <Override PartName="/xl/theme/themeOverride1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0AEF7F06-783B-4F9D-8A18-1C8C27CFF926}" xr6:coauthVersionLast="47" xr6:coauthVersionMax="47" xr10:uidLastSave="{00000000-0000-0000-0000-000000000000}"/>
  <workbookProtection workbookAlgorithmName="SHA-512" workbookHashValue="qjCJ6iu2RjUsp8VN0muLrJsb+v/89tm9TENWuiCorTw5GubPpwZmkOdL89+Aq3mq6SVrM4saPQJcPLX4ITlbMQ==" workbookSaltValue="R78H4Xx6+aFKn4TTf6i3MA==" workbookSpinCount="100000" lockStructure="1"/>
  <bookViews>
    <workbookView xWindow="-120" yWindow="-120" windowWidth="21840" windowHeight="13020" activeTab="1" xr2:uid="{00000000-000D-0000-FFFF-FFFF00000000}"/>
  </bookViews>
  <sheets>
    <sheet name="ÍNDICE" sheetId="1" r:id="rId1"/>
    <sheet name="A. Resultado global" sheetId="2" r:id="rId2"/>
    <sheet name="Desplegables" sheetId="3" state="hidden" r:id="rId3"/>
    <sheet name="B. Resultado por dimensiones" sheetId="4" r:id="rId4"/>
    <sheet name="C. Entorno institucional" sheetId="5" r:id="rId5"/>
    <sheet name="D. Infraestructura" sheetId="6" r:id="rId6"/>
    <sheet name="E. Metodología estadística" sheetId="7" r:id="rId7"/>
    <sheet name="F. Accesibilidad y uso" sheetId="8" r:id="rId8"/>
  </sheets>
  <definedNames>
    <definedName name="_xlnm._FilterDatabase" localSheetId="4" hidden="1">'C. Entorno institucional'!$B$11:$K$23</definedName>
    <definedName name="_xlnm._FilterDatabase" localSheetId="5" hidden="1">'D. Infraestructura'!$A$11:$Z$64</definedName>
    <definedName name="_xlnm._FilterDatabase" localSheetId="7" hidden="1">'F. Accesibilidad y uso'!$B$11:$K$43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notdozqB2FaKY9vNuhqr5M6IH8TmnfdLMHG85v+fNpM="/>
    </ext>
  </extLst>
</workbook>
</file>

<file path=xl/calcChain.xml><?xml version="1.0" encoding="utf-8"?>
<calcChain xmlns="http://schemas.openxmlformats.org/spreadsheetml/2006/main">
  <c r="D76" i="8" l="1"/>
  <c r="I27" i="8"/>
  <c r="I26" i="8"/>
  <c r="I25" i="8"/>
  <c r="I23" i="8"/>
  <c r="I20" i="8"/>
  <c r="I19" i="8"/>
  <c r="D67" i="8" s="1"/>
  <c r="D66" i="8"/>
  <c r="D68" i="8"/>
  <c r="D77" i="8"/>
  <c r="D75" i="8"/>
  <c r="I62" i="8"/>
  <c r="K62" i="8" s="1"/>
  <c r="B62" i="8"/>
  <c r="D78" i="8" l="1"/>
  <c r="D77" i="6" l="1"/>
  <c r="D78" i="6"/>
  <c r="D76" i="6"/>
  <c r="D71" i="6"/>
  <c r="D70" i="6"/>
  <c r="D69" i="6"/>
  <c r="D50" i="5"/>
  <c r="F68" i="8"/>
  <c r="E66" i="8"/>
  <c r="F66" i="8" s="1"/>
  <c r="E67" i="8"/>
  <c r="E68" i="8"/>
  <c r="E75" i="8"/>
  <c r="E76" i="8"/>
  <c r="E77" i="8"/>
  <c r="F77" i="8" s="1"/>
  <c r="E78" i="8"/>
  <c r="F78" i="8" s="1"/>
  <c r="D121" i="7"/>
  <c r="D120" i="7"/>
  <c r="D119" i="7"/>
  <c r="D113" i="7"/>
  <c r="D112" i="7"/>
  <c r="D111" i="7"/>
  <c r="F76" i="8" l="1"/>
  <c r="F75" i="8"/>
  <c r="F67" i="8"/>
  <c r="F69" i="8" s="1"/>
  <c r="F79" i="8" l="1"/>
  <c r="F82" i="8" s="1"/>
  <c r="D105" i="7"/>
  <c r="D104" i="7"/>
  <c r="D103" i="7"/>
  <c r="D102" i="7"/>
  <c r="D101" i="7"/>
  <c r="D100" i="7"/>
  <c r="E96" i="7"/>
  <c r="F96" i="7"/>
  <c r="G96" i="7"/>
  <c r="H96" i="7"/>
  <c r="D96" i="7"/>
  <c r="C96" i="7"/>
  <c r="D81" i="6" l="1"/>
  <c r="D80" i="6"/>
  <c r="D79" i="6"/>
  <c r="D51" i="5"/>
  <c r="D49" i="5"/>
  <c r="D44" i="5" l="1"/>
  <c r="D43" i="5"/>
  <c r="D42" i="5"/>
  <c r="D41" i="5"/>
  <c r="E121" i="7" l="1"/>
  <c r="F121" i="7" s="1"/>
  <c r="E120" i="7"/>
  <c r="F120" i="7" s="1"/>
  <c r="E119" i="7"/>
  <c r="F119" i="7" s="1"/>
  <c r="E113" i="7"/>
  <c r="F113" i="7" s="1"/>
  <c r="E112" i="7"/>
  <c r="F112" i="7"/>
  <c r="E111" i="7"/>
  <c r="E105" i="7"/>
  <c r="F105" i="7" s="1"/>
  <c r="E104" i="7"/>
  <c r="F104" i="7" s="1"/>
  <c r="E103" i="7"/>
  <c r="F103" i="7" s="1"/>
  <c r="E102" i="7"/>
  <c r="F102" i="7" s="1"/>
  <c r="E101" i="7"/>
  <c r="F101" i="7" s="1"/>
  <c r="E100" i="7"/>
  <c r="F100" i="7" s="1"/>
  <c r="E81" i="6"/>
  <c r="F81" i="6" s="1"/>
  <c r="F80" i="6"/>
  <c r="E80" i="6"/>
  <c r="F79" i="6"/>
  <c r="E79" i="6"/>
  <c r="F78" i="6"/>
  <c r="E78" i="6"/>
  <c r="E77" i="6"/>
  <c r="F77" i="6" s="1"/>
  <c r="F76" i="6"/>
  <c r="E76" i="6"/>
  <c r="F71" i="6"/>
  <c r="E71" i="6"/>
  <c r="F70" i="6"/>
  <c r="E70" i="6"/>
  <c r="E69" i="6"/>
  <c r="F69" i="6" s="1"/>
  <c r="K63" i="6"/>
  <c r="E51" i="5"/>
  <c r="F51" i="5" s="1"/>
  <c r="F50" i="5"/>
  <c r="E50" i="5"/>
  <c r="E49" i="5"/>
  <c r="F49" i="5" s="1"/>
  <c r="F44" i="5"/>
  <c r="F43" i="5"/>
  <c r="F42" i="5"/>
  <c r="F41" i="5"/>
  <c r="E36" i="4"/>
  <c r="E35" i="4"/>
  <c r="E30" i="4"/>
  <c r="E29" i="4"/>
  <c r="E28" i="4"/>
  <c r="A9" i="4"/>
  <c r="A9" i="2"/>
  <c r="F82" i="6" l="1"/>
  <c r="F22" i="4" s="1"/>
  <c r="G22" i="4" s="1"/>
  <c r="F72" i="6"/>
  <c r="F84" i="6" s="1"/>
  <c r="F45" i="5"/>
  <c r="F14" i="4" s="1"/>
  <c r="G14" i="4" s="1"/>
  <c r="F52" i="5"/>
  <c r="F54" i="5" s="1"/>
  <c r="F122" i="7"/>
  <c r="F30" i="4"/>
  <c r="G30" i="4" s="1"/>
  <c r="F106" i="7"/>
  <c r="F111" i="7"/>
  <c r="F114" i="7" s="1"/>
  <c r="F29" i="4" s="1"/>
  <c r="G29" i="4" s="1"/>
  <c r="F21" i="4"/>
  <c r="G21" i="4" s="1"/>
  <c r="F15" i="4" l="1"/>
  <c r="G15" i="4" s="1"/>
  <c r="G16" i="4" s="1"/>
  <c r="E18" i="2" s="1"/>
  <c r="F18" i="2" s="1"/>
  <c r="F124" i="7"/>
  <c r="F36" i="4"/>
  <c r="G36" i="4" s="1"/>
  <c r="F35" i="4"/>
  <c r="G35" i="4" s="1"/>
  <c r="F28" i="4"/>
  <c r="G28" i="4" s="1"/>
  <c r="G31" i="4" s="1"/>
  <c r="E20" i="2" s="1"/>
  <c r="F20" i="2" s="1"/>
  <c r="G23" i="4"/>
  <c r="E19" i="2" s="1"/>
  <c r="F19" i="2" s="1"/>
  <c r="G37" i="4" l="1"/>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456F951-BEE6-419D-9F67-B87F143AA529}">
      <text>
        <r>
          <rPr>
            <b/>
            <sz val="9"/>
            <color indexed="81"/>
            <rFont val="Tahoma"/>
            <family val="2"/>
          </rPr>
          <t>DELL:</t>
        </r>
        <r>
          <rPr>
            <sz val="9"/>
            <color indexed="81"/>
            <rFont val="Tahoma"/>
            <family val="2"/>
          </rPr>
          <t xml:space="preserve">
100%
</t>
        </r>
      </text>
    </comment>
    <comment ref="I13" authorId="0" shapeId="0" xr:uid="{0F1AEA2F-26F9-409D-96B4-E2FCF10FB850}">
      <text>
        <r>
          <rPr>
            <b/>
            <sz val="9"/>
            <color indexed="81"/>
            <rFont val="Tahoma"/>
            <family val="2"/>
          </rPr>
          <t>DELL:</t>
        </r>
        <r>
          <rPr>
            <sz val="9"/>
            <color indexed="81"/>
            <rFont val="Tahoma"/>
            <family val="2"/>
          </rPr>
          <t xml:space="preserve">
100%
</t>
        </r>
      </text>
    </comment>
    <comment ref="I14" authorId="0" shapeId="0" xr:uid="{FCB3B4C8-72B9-4076-A676-FC4039C64A5D}">
      <text>
        <r>
          <rPr>
            <b/>
            <sz val="9"/>
            <color indexed="81"/>
            <rFont val="Tahoma"/>
            <family val="2"/>
          </rPr>
          <t>DELL:</t>
        </r>
        <r>
          <rPr>
            <sz val="9"/>
            <color indexed="81"/>
            <rFont val="Tahoma"/>
            <family val="2"/>
          </rPr>
          <t xml:space="preserve">
25%
</t>
        </r>
      </text>
    </comment>
    <comment ref="I15" authorId="0" shapeId="0" xr:uid="{7E3A6DF2-4863-414F-9DE1-0E767AE962CB}">
      <text>
        <r>
          <rPr>
            <b/>
            <sz val="9"/>
            <color indexed="81"/>
            <rFont val="Tahoma"/>
            <family val="2"/>
          </rPr>
          <t>DELL:</t>
        </r>
        <r>
          <rPr>
            <sz val="9"/>
            <color indexed="81"/>
            <rFont val="Tahoma"/>
            <family val="2"/>
          </rPr>
          <t xml:space="preserve">
25%
</t>
        </r>
      </text>
    </comment>
    <comment ref="I16" authorId="0" shapeId="0" xr:uid="{7D1BC009-00DC-40A6-A4D2-65B61900526B}">
      <text>
        <r>
          <rPr>
            <b/>
            <sz val="9"/>
            <color indexed="81"/>
            <rFont val="Tahoma"/>
            <family val="2"/>
          </rPr>
          <t>DELL:</t>
        </r>
        <r>
          <rPr>
            <sz val="9"/>
            <color indexed="81"/>
            <rFont val="Tahoma"/>
            <family val="2"/>
          </rPr>
          <t xml:space="preserve">
25%
</t>
        </r>
      </text>
    </comment>
    <comment ref="I17" authorId="0" shapeId="0" xr:uid="{9E462D26-248E-404D-A4FB-B752B6D42C32}">
      <text>
        <r>
          <rPr>
            <b/>
            <sz val="9"/>
            <color indexed="81"/>
            <rFont val="Tahoma"/>
            <family val="2"/>
          </rPr>
          <t>DELL:</t>
        </r>
        <r>
          <rPr>
            <sz val="9"/>
            <color indexed="81"/>
            <rFont val="Tahoma"/>
            <family val="2"/>
          </rPr>
          <t xml:space="preserve">
25%
</t>
        </r>
      </text>
    </comment>
    <comment ref="I18" authorId="0" shapeId="0" xr:uid="{E4246684-8838-4FCB-9375-3A0304612619}">
      <text>
        <r>
          <rPr>
            <b/>
            <sz val="9"/>
            <color indexed="81"/>
            <rFont val="Tahoma"/>
            <family val="2"/>
          </rPr>
          <t>DELL:</t>
        </r>
        <r>
          <rPr>
            <sz val="9"/>
            <color indexed="81"/>
            <rFont val="Tahoma"/>
            <family val="2"/>
          </rPr>
          <t xml:space="preserve">
0%
</t>
        </r>
      </text>
    </comment>
    <comment ref="I19" authorId="0" shapeId="0" xr:uid="{EC677438-9500-4169-AC1E-202DE06F3552}">
      <text>
        <r>
          <rPr>
            <b/>
            <sz val="9"/>
            <color indexed="81"/>
            <rFont val="Tahoma"/>
            <family val="2"/>
          </rPr>
          <t>DELL:</t>
        </r>
        <r>
          <rPr>
            <sz val="9"/>
            <color indexed="81"/>
            <rFont val="Tahoma"/>
            <family val="2"/>
          </rPr>
          <t xml:space="preserve">
25%
</t>
        </r>
      </text>
    </comment>
    <comment ref="I20" authorId="0" shapeId="0" xr:uid="{8141CEEB-A93B-4D31-88FE-B03B37F5C6F8}">
      <text>
        <r>
          <rPr>
            <b/>
            <sz val="9"/>
            <color indexed="81"/>
            <rFont val="Tahoma"/>
            <family val="2"/>
          </rPr>
          <t>DELL:</t>
        </r>
        <r>
          <rPr>
            <sz val="9"/>
            <color indexed="81"/>
            <rFont val="Tahoma"/>
            <family val="2"/>
          </rPr>
          <t xml:space="preserve">
25%
</t>
        </r>
      </text>
    </comment>
    <comment ref="I21" authorId="0" shapeId="0" xr:uid="{F721C935-2136-4A00-99D4-4D3B59F4ECFB}">
      <text>
        <r>
          <rPr>
            <b/>
            <sz val="9"/>
            <color indexed="81"/>
            <rFont val="Tahoma"/>
            <family val="2"/>
          </rPr>
          <t>DELL:</t>
        </r>
        <r>
          <rPr>
            <sz val="9"/>
            <color indexed="81"/>
            <rFont val="Tahoma"/>
            <family val="2"/>
          </rPr>
          <t xml:space="preserve">
25%
</t>
        </r>
      </text>
    </comment>
    <comment ref="I22" authorId="0" shapeId="0" xr:uid="{660FA25E-F169-445D-90AC-EB5F7DE5BCCF}">
      <text>
        <r>
          <rPr>
            <b/>
            <sz val="9"/>
            <color indexed="81"/>
            <rFont val="Tahoma"/>
            <family val="2"/>
          </rPr>
          <t>DELL:</t>
        </r>
        <r>
          <rPr>
            <sz val="9"/>
            <color indexed="81"/>
            <rFont val="Tahoma"/>
            <family val="2"/>
          </rPr>
          <t xml:space="preserve">
25%
</t>
        </r>
      </text>
    </comment>
    <comment ref="I23" authorId="0" shapeId="0" xr:uid="{8D7AE5CF-9946-4288-AC87-93E4538AD685}">
      <text>
        <r>
          <rPr>
            <b/>
            <sz val="9"/>
            <color indexed="81"/>
            <rFont val="Tahoma"/>
            <family val="2"/>
          </rPr>
          <t>DELL:</t>
        </r>
        <r>
          <rPr>
            <sz val="9"/>
            <color indexed="81"/>
            <rFont val="Tahoma"/>
            <family val="2"/>
          </rPr>
          <t xml:space="preserve">
0%
</t>
        </r>
      </text>
    </comment>
    <comment ref="I24" authorId="0" shapeId="0" xr:uid="{734F8E22-0719-4DBF-BED0-C8E0DF6B679E}">
      <text>
        <r>
          <rPr>
            <b/>
            <sz val="9"/>
            <color indexed="81"/>
            <rFont val="Tahoma"/>
            <family val="2"/>
          </rPr>
          <t>DELL:</t>
        </r>
        <r>
          <rPr>
            <sz val="9"/>
            <color indexed="81"/>
            <rFont val="Tahoma"/>
            <family val="2"/>
          </rPr>
          <t xml:space="preserve">
100%=3/3
</t>
        </r>
      </text>
    </comment>
    <comment ref="I25" authorId="0" shapeId="0" xr:uid="{D543DCB3-F478-4CC2-BE1F-9F135B032041}">
      <text>
        <r>
          <rPr>
            <b/>
            <sz val="9"/>
            <color indexed="81"/>
            <rFont val="Tahoma"/>
            <family val="2"/>
          </rPr>
          <t>DELL:</t>
        </r>
        <r>
          <rPr>
            <sz val="9"/>
            <color indexed="81"/>
            <rFont val="Tahoma"/>
            <family val="2"/>
          </rPr>
          <t xml:space="preserve">
66,7%=2/3
</t>
        </r>
      </text>
    </comment>
    <comment ref="I26" authorId="0" shapeId="0" xr:uid="{0F65CB37-A6D0-49EA-9CE2-FF5F4682D3E7}">
      <text>
        <r>
          <rPr>
            <b/>
            <sz val="9"/>
            <color indexed="81"/>
            <rFont val="Tahoma"/>
            <family val="2"/>
          </rPr>
          <t>DELL:</t>
        </r>
        <r>
          <rPr>
            <sz val="9"/>
            <color indexed="81"/>
            <rFont val="Tahoma"/>
            <family val="2"/>
          </rPr>
          <t xml:space="preserve">
33,33%=1/3
</t>
        </r>
      </text>
    </comment>
    <comment ref="I27" authorId="0" shapeId="0" xr:uid="{0C322955-6189-47E1-9A65-4B89EB78F49C}">
      <text>
        <r>
          <rPr>
            <b/>
            <sz val="9"/>
            <color indexed="81"/>
            <rFont val="Tahoma"/>
            <family val="2"/>
          </rPr>
          <t>DELL:</t>
        </r>
        <r>
          <rPr>
            <sz val="9"/>
            <color indexed="81"/>
            <rFont val="Tahoma"/>
            <family val="2"/>
          </rPr>
          <t xml:space="preserve">
0%</t>
        </r>
      </text>
    </comment>
    <comment ref="I28" authorId="0" shapeId="0" xr:uid="{79DDC07D-1FA7-4F56-A474-C63F0EFB759D}">
      <text>
        <r>
          <rPr>
            <b/>
            <sz val="9"/>
            <color indexed="81"/>
            <rFont val="Tahoma"/>
            <family val="2"/>
          </rPr>
          <t>DELL:</t>
        </r>
        <r>
          <rPr>
            <sz val="9"/>
            <color indexed="81"/>
            <rFont val="Tahoma"/>
            <family val="2"/>
          </rPr>
          <t xml:space="preserve">
20%
</t>
        </r>
      </text>
    </comment>
    <comment ref="I29" authorId="0" shapeId="0" xr:uid="{8BE6DCB8-0655-4DCB-852B-A71B7E9C63DC}">
      <text>
        <r>
          <rPr>
            <b/>
            <sz val="9"/>
            <color indexed="81"/>
            <rFont val="Tahoma"/>
            <family val="2"/>
          </rPr>
          <t>DELL:</t>
        </r>
        <r>
          <rPr>
            <sz val="9"/>
            <color indexed="81"/>
            <rFont val="Tahoma"/>
            <family val="2"/>
          </rPr>
          <t xml:space="preserve">
1 opción                 25%
2 opciones  50%
3 opciones  75%
4 o más opciones 100%
No participa  0%
</t>
        </r>
      </text>
    </comment>
    <comment ref="I30" authorId="0" shapeId="0" xr:uid="{630FB120-D22D-4258-B99F-AFFC2B06BAF1}">
      <text>
        <r>
          <rPr>
            <b/>
            <sz val="9"/>
            <color indexed="81"/>
            <rFont val="Tahoma"/>
            <family val="2"/>
          </rPr>
          <t>DELL:</t>
        </r>
        <r>
          <rPr>
            <sz val="9"/>
            <color indexed="81"/>
            <rFont val="Tahoma"/>
            <family val="2"/>
          </rPr>
          <t xml:space="preserve">
20%
</t>
        </r>
      </text>
    </comment>
    <comment ref="I31" authorId="0" shapeId="0" xr:uid="{AFE342C5-E2D5-479E-95BC-7B42E9DC5D20}">
      <text>
        <r>
          <rPr>
            <b/>
            <sz val="9"/>
            <color indexed="81"/>
            <rFont val="Tahoma"/>
            <family val="2"/>
          </rPr>
          <t>DELL:</t>
        </r>
        <r>
          <rPr>
            <sz val="9"/>
            <color indexed="81"/>
            <rFont val="Tahoma"/>
            <family val="2"/>
          </rPr>
          <t xml:space="preserve">
1 opción                 25%
2 opciones  50%
3 opciones  75%
4 o más opciones 100%
No participa  0%
</t>
        </r>
      </text>
    </comment>
    <comment ref="I32" authorId="0" shapeId="0" xr:uid="{E12B679B-0EE5-41AE-88DD-5010DA7769DF}">
      <text>
        <r>
          <rPr>
            <b/>
            <sz val="9"/>
            <color indexed="81"/>
            <rFont val="Tahoma"/>
            <family val="2"/>
          </rPr>
          <t>DELL:</t>
        </r>
        <r>
          <rPr>
            <sz val="9"/>
            <color indexed="81"/>
            <rFont val="Tahoma"/>
            <family val="2"/>
          </rPr>
          <t xml:space="preserve">
1 opción                 25%
2 opciones  50%
3 opciones  75%
4 o más opciones 100%
No participa  0%
</t>
        </r>
      </text>
    </comment>
    <comment ref="I33" authorId="0" shapeId="0" xr:uid="{9696AA74-74DB-486C-902A-58C831E5CFA4}">
      <text>
        <r>
          <rPr>
            <b/>
            <sz val="9"/>
            <color indexed="81"/>
            <rFont val="Tahoma"/>
            <family val="2"/>
          </rPr>
          <t>DELL:</t>
        </r>
        <r>
          <rPr>
            <sz val="9"/>
            <color indexed="81"/>
            <rFont val="Tahoma"/>
            <family val="2"/>
          </rPr>
          <t xml:space="preserve">
0%
</t>
        </r>
      </text>
    </comment>
    <comment ref="I34" authorId="0" shapeId="0" xr:uid="{D9059F34-D6D5-442A-9E1C-2735824D28E5}">
      <text>
        <r>
          <rPr>
            <b/>
            <sz val="9"/>
            <color indexed="81"/>
            <rFont val="Tahoma"/>
            <family val="2"/>
          </rPr>
          <t>DELL:</t>
        </r>
        <r>
          <rPr>
            <sz val="9"/>
            <color indexed="81"/>
            <rFont val="Tahoma"/>
            <family val="2"/>
          </rPr>
          <t xml:space="preserve">
100%
</t>
        </r>
      </text>
    </comment>
    <comment ref="I35" authorId="0" shapeId="0" xr:uid="{CD31BB53-4856-4662-A550-03D06B9CB0FA}">
      <text>
        <r>
          <rPr>
            <b/>
            <sz val="9"/>
            <color indexed="81"/>
            <rFont val="Tahoma"/>
            <family val="2"/>
          </rPr>
          <t>DELL:</t>
        </r>
        <r>
          <rPr>
            <sz val="9"/>
            <color indexed="81"/>
            <rFont val="Tahoma"/>
            <family val="2"/>
          </rPr>
          <t xml:space="preserve">
50%
</t>
        </r>
      </text>
    </comment>
    <comment ref="I36" authorId="0" shapeId="0" xr:uid="{F237EBD5-FD87-4898-9CDF-88D473F79789}">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hQ8gFI3K3+bKDAD5gzm5655364o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C39D47E-E2ED-44E2-8F1B-409913C3397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64D7CD40-CBE0-4ED1-98BB-F4B88D40D4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4" authorId="0" shapeId="0" xr:uid="{27C1ABF9-BA9E-418E-84B6-F53673A6DBC3}">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5" authorId="0" shapeId="0" xr:uid="{F6126A29-56C5-4AA4-BC1D-2EC578FF37D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6" authorId="0" shapeId="0" xr:uid="{985694F9-CFEE-4C1E-8B37-03326C31CB5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3A2C1B58-F864-4113-820F-101A1FA1C28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8D5F21A1-59C5-4D5C-AE02-0AFEDB45DF34}">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B0DD9EB4-8747-482A-A873-CEB1F7C61483}">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9767788-77F3-464A-9399-194195211AA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16119126-97A3-4708-BFC7-961FD59B8986}">
      <text>
        <r>
          <rPr>
            <b/>
            <sz val="9"/>
            <color indexed="81"/>
            <rFont val="Tahoma"/>
            <family val="2"/>
          </rPr>
          <t>DELL:</t>
        </r>
        <r>
          <rPr>
            <sz val="9"/>
            <color indexed="81"/>
            <rFont val="Tahoma"/>
            <family val="2"/>
          </rPr>
          <t xml:space="preserve">
0%</t>
        </r>
      </text>
    </comment>
    <comment ref="I22" authorId="0" shapeId="0" xr:uid="{9B395B96-979F-4344-9DDD-5CB2E4D416BA}">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8D7EB859-8966-4956-97B1-4F932DDBD94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4" authorId="0" shapeId="0" xr:uid="{24F6F28B-8D69-4CD4-9C85-715206AA87E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460DC7BF-8924-40BF-AAB9-88AC8881DEDC}">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6" authorId="0" shapeId="0" xr:uid="{8E54B72E-C416-43F6-A8E5-5A3289F0559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4F47C995-8E48-4983-A0AD-34C7EDCF22A3}">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8" authorId="0" shapeId="0" xr:uid="{DCEE2AFA-111E-4944-BAE8-AADF012AE38E}">
      <text>
        <r>
          <rPr>
            <b/>
            <sz val="9"/>
            <color indexed="81"/>
            <rFont val="Tahoma"/>
            <family val="2"/>
          </rPr>
          <t>DELL:</t>
        </r>
        <r>
          <rPr>
            <sz val="9"/>
            <color indexed="81"/>
            <rFont val="Tahoma"/>
            <family val="2"/>
          </rPr>
          <t xml:space="preserve">
0%</t>
        </r>
      </text>
    </comment>
    <comment ref="I29" authorId="0" shapeId="0" xr:uid="{32CCA496-2BA4-43E1-8030-8934FCB848C9}">
      <text>
        <r>
          <rPr>
            <b/>
            <sz val="9"/>
            <color indexed="81"/>
            <rFont val="Tahoma"/>
            <family val="2"/>
          </rPr>
          <t>DELL:</t>
        </r>
        <r>
          <rPr>
            <sz val="9"/>
            <color indexed="81"/>
            <rFont val="Tahoma"/>
            <family val="2"/>
          </rPr>
          <t xml:space="preserve">
100%
</t>
        </r>
      </text>
    </comment>
    <comment ref="I30" authorId="0" shapeId="0" xr:uid="{8A11A5C1-AC42-49B5-B0F7-B3DCC91DC158}">
      <text>
        <r>
          <rPr>
            <b/>
            <sz val="9"/>
            <color indexed="81"/>
            <rFont val="Tahoma"/>
            <family val="2"/>
          </rPr>
          <t>DELL:</t>
        </r>
        <r>
          <rPr>
            <sz val="9"/>
            <color indexed="81"/>
            <rFont val="Tahoma"/>
            <family val="2"/>
          </rPr>
          <t xml:space="preserve">
0%</t>
        </r>
      </text>
    </comment>
    <comment ref="I31" authorId="0" shapeId="0" xr:uid="{AC09FBDA-391D-444C-AB01-65F6EB089B45}">
      <text>
        <r>
          <rPr>
            <b/>
            <sz val="9"/>
            <color indexed="81"/>
            <rFont val="Tahoma"/>
            <family val="2"/>
          </rPr>
          <t>DELL:</t>
        </r>
        <r>
          <rPr>
            <sz val="9"/>
            <color indexed="81"/>
            <rFont val="Tahoma"/>
            <family val="2"/>
          </rPr>
          <t xml:space="preserve">
100%
</t>
        </r>
      </text>
    </comment>
    <comment ref="I32" authorId="0" shapeId="0" xr:uid="{B8C0B10A-6A60-447B-ADD9-C78ACBEAC330}">
      <text>
        <r>
          <rPr>
            <b/>
            <sz val="9"/>
            <color indexed="81"/>
            <rFont val="Tahoma"/>
            <family val="2"/>
          </rPr>
          <t>DELL:</t>
        </r>
        <r>
          <rPr>
            <sz val="9"/>
            <color indexed="81"/>
            <rFont val="Tahoma"/>
            <family val="2"/>
          </rPr>
          <t xml:space="preserve">
75%
</t>
        </r>
      </text>
    </comment>
    <comment ref="I33" authorId="0" shapeId="0" xr:uid="{A1648E09-C2CA-46C3-A53F-D37C43DCA4EF}">
      <text>
        <r>
          <rPr>
            <b/>
            <sz val="9"/>
            <color indexed="81"/>
            <rFont val="Tahoma"/>
            <family val="2"/>
          </rPr>
          <t>DELL:</t>
        </r>
        <r>
          <rPr>
            <sz val="9"/>
            <color indexed="81"/>
            <rFont val="Tahoma"/>
            <family val="2"/>
          </rPr>
          <t xml:space="preserve">
50%
</t>
        </r>
      </text>
    </comment>
    <comment ref="I34" authorId="0" shapeId="0" xr:uid="{9505B020-FE32-414A-AF6A-B79DC7546F07}">
      <text>
        <r>
          <rPr>
            <b/>
            <sz val="9"/>
            <color indexed="81"/>
            <rFont val="Tahoma"/>
            <family val="2"/>
          </rPr>
          <t>DELL:</t>
        </r>
        <r>
          <rPr>
            <sz val="9"/>
            <color indexed="81"/>
            <rFont val="Tahoma"/>
            <family val="2"/>
          </rPr>
          <t xml:space="preserve">
25%
</t>
        </r>
      </text>
    </comment>
    <comment ref="I35" authorId="0" shapeId="0" xr:uid="{E52465E3-EF3A-4EE2-85C1-931DF25DF70B}">
      <text>
        <r>
          <rPr>
            <b/>
            <sz val="9"/>
            <color indexed="81"/>
            <rFont val="Tahoma"/>
            <family val="2"/>
          </rPr>
          <t>DELL:</t>
        </r>
        <r>
          <rPr>
            <sz val="9"/>
            <color indexed="81"/>
            <rFont val="Tahoma"/>
            <family val="2"/>
          </rPr>
          <t xml:space="preserve">
0%
</t>
        </r>
      </text>
    </comment>
    <comment ref="I36" authorId="0" shapeId="0" xr:uid="{43A0E8AE-5686-45C0-9301-51F4265AC8C8}">
      <text>
        <r>
          <rPr>
            <b/>
            <sz val="9"/>
            <color indexed="81"/>
            <rFont val="Tahoma"/>
            <family val="2"/>
          </rPr>
          <t>DELL:</t>
        </r>
        <r>
          <rPr>
            <sz val="9"/>
            <color indexed="81"/>
            <rFont val="Tahoma"/>
            <family val="2"/>
          </rPr>
          <t xml:space="preserve">
100%
</t>
        </r>
      </text>
    </comment>
    <comment ref="I37" authorId="0" shapeId="0" xr:uid="{D6AF57FB-6174-445B-9CEB-0E9725DB177D}">
      <text>
        <r>
          <rPr>
            <b/>
            <sz val="9"/>
            <color indexed="81"/>
            <rFont val="Tahoma"/>
            <family val="2"/>
          </rPr>
          <t>DELL:</t>
        </r>
        <r>
          <rPr>
            <sz val="9"/>
            <color indexed="81"/>
            <rFont val="Tahoma"/>
            <family val="2"/>
          </rPr>
          <t xml:space="preserve">
100%
</t>
        </r>
      </text>
    </comment>
    <comment ref="I38" authorId="0" shapeId="0" xr:uid="{FD6B6FE1-F092-4D43-8BB3-541C9B018D43}">
      <text>
        <r>
          <rPr>
            <b/>
            <sz val="9"/>
            <color indexed="81"/>
            <rFont val="Tahoma"/>
            <family val="2"/>
          </rPr>
          <t>DELL:</t>
        </r>
        <r>
          <rPr>
            <sz val="9"/>
            <color indexed="81"/>
            <rFont val="Tahoma"/>
            <family val="2"/>
          </rPr>
          <t xml:space="preserve">
100%
</t>
        </r>
      </text>
    </comment>
    <comment ref="I39" authorId="0" shapeId="0" xr:uid="{E8BB22B3-F202-45D3-8C8F-A9EE48250CC0}">
      <text>
        <r>
          <rPr>
            <b/>
            <sz val="9"/>
            <color indexed="81"/>
            <rFont val="Tahoma"/>
            <family val="2"/>
          </rPr>
          <t>DELL:</t>
        </r>
        <r>
          <rPr>
            <sz val="9"/>
            <color indexed="81"/>
            <rFont val="Tahoma"/>
            <family val="2"/>
          </rPr>
          <t xml:space="preserve">
0%</t>
        </r>
      </text>
    </comment>
    <comment ref="I40" authorId="0" shapeId="0" xr:uid="{4EC7CD98-2153-4F7C-8E1B-BEDD15A6E68B}">
      <text>
        <r>
          <rPr>
            <b/>
            <sz val="9"/>
            <color indexed="81"/>
            <rFont val="Tahoma"/>
            <family val="2"/>
          </rPr>
          <t>DELL:</t>
        </r>
        <r>
          <rPr>
            <sz val="9"/>
            <color indexed="81"/>
            <rFont val="Tahoma"/>
            <family val="2"/>
          </rPr>
          <t xml:space="preserve">
100%
</t>
        </r>
      </text>
    </comment>
    <comment ref="I41" authorId="0" shapeId="0" xr:uid="{3166F546-D92E-46D6-831D-7C303108910A}">
      <text>
        <r>
          <rPr>
            <b/>
            <sz val="9"/>
            <color indexed="81"/>
            <rFont val="Tahoma"/>
            <family val="2"/>
          </rPr>
          <t>DELL:</t>
        </r>
        <r>
          <rPr>
            <sz val="9"/>
            <color indexed="81"/>
            <rFont val="Tahoma"/>
            <family val="2"/>
          </rPr>
          <t xml:space="preserve">
75%
</t>
        </r>
      </text>
    </comment>
    <comment ref="I42" authorId="0" shapeId="0" xr:uid="{B9090C8F-3204-486E-84DC-E0E2EEFE1223}">
      <text>
        <r>
          <rPr>
            <b/>
            <sz val="9"/>
            <color indexed="81"/>
            <rFont val="Tahoma"/>
            <family val="2"/>
          </rPr>
          <t>DELL:</t>
        </r>
        <r>
          <rPr>
            <sz val="9"/>
            <color indexed="81"/>
            <rFont val="Tahoma"/>
            <family val="2"/>
          </rPr>
          <t xml:space="preserve">
50%
</t>
        </r>
      </text>
    </comment>
    <comment ref="I43" authorId="0" shapeId="0" xr:uid="{B25FDC00-1699-4831-9D1E-E4EE84D89F17}">
      <text>
        <r>
          <rPr>
            <b/>
            <sz val="9"/>
            <color indexed="81"/>
            <rFont val="Tahoma"/>
            <family val="2"/>
          </rPr>
          <t>DELL:</t>
        </r>
        <r>
          <rPr>
            <sz val="9"/>
            <color indexed="81"/>
            <rFont val="Tahoma"/>
            <family val="2"/>
          </rPr>
          <t xml:space="preserve">
25%
</t>
        </r>
      </text>
    </comment>
    <comment ref="I44" authorId="0" shapeId="0" xr:uid="{B396F16E-3F8E-4BE5-9F66-D1585859BAD8}">
      <text>
        <r>
          <rPr>
            <b/>
            <sz val="9"/>
            <color indexed="81"/>
            <rFont val="Tahoma"/>
            <family val="2"/>
          </rPr>
          <t>DELL:</t>
        </r>
        <r>
          <rPr>
            <sz val="9"/>
            <color indexed="81"/>
            <rFont val="Tahoma"/>
            <family val="2"/>
          </rPr>
          <t xml:space="preserve">
0%
</t>
        </r>
      </text>
    </comment>
    <comment ref="I45" authorId="0" shapeId="0" xr:uid="{EF6CF253-5E9D-4AE6-86BD-86F84530EF0D}">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1BC92496-31D5-4A9A-B5E6-7FCA67A9C84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A7C6B36E-A353-49D1-AE12-9BB621EB14E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32C4CED8-3D7E-4E7A-A062-6A899B41604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A0CF8550-50DF-4D65-9B02-2C138615587D}">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E51EB97E-C6D5-45A6-8F96-34D66E6A14EF}">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A9252B64-F129-4471-B755-091C828C64F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142ACF1C-A2FD-4DE4-96ED-8FE74979EC6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CD245197-A909-4EFD-98A1-7A8FB69A2E8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AF3AAAFF-BCC8-4561-86AA-CC8A8C58627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C419EDC2-5269-4F8E-A8C3-8E1DB414C35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DCC6AEF9-D85E-443A-ACE4-1558D68FC9E5}">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4FEA048F-0897-415B-A388-656585022B9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8" authorId="0" shapeId="0" xr:uid="{C771D686-3090-4D72-8D76-8A251D8E8792}">
      <text>
        <r>
          <rPr>
            <b/>
            <sz val="9"/>
            <color indexed="81"/>
            <rFont val="Tahoma"/>
            <family val="2"/>
          </rPr>
          <t>DELL:</t>
        </r>
        <r>
          <rPr>
            <sz val="9"/>
            <color indexed="81"/>
            <rFont val="Tahoma"/>
            <family val="2"/>
          </rPr>
          <t xml:space="preserve">
100%
</t>
        </r>
      </text>
    </comment>
    <comment ref="I59" authorId="0" shapeId="0" xr:uid="{F284096C-E4C8-4C84-A1FB-49D5673BC3AB}">
      <text>
        <r>
          <rPr>
            <b/>
            <sz val="9"/>
            <color indexed="81"/>
            <rFont val="Tahoma"/>
            <family val="2"/>
          </rPr>
          <t>DELL:</t>
        </r>
        <r>
          <rPr>
            <sz val="9"/>
            <color indexed="81"/>
            <rFont val="Tahoma"/>
            <family val="2"/>
          </rPr>
          <t xml:space="preserve">
75%
</t>
        </r>
      </text>
    </comment>
    <comment ref="I60" authorId="0" shapeId="0" xr:uid="{9F0C116B-2B24-498B-B663-766B31C82D79}">
      <text>
        <r>
          <rPr>
            <b/>
            <sz val="9"/>
            <color indexed="81"/>
            <rFont val="Tahoma"/>
            <family val="2"/>
          </rPr>
          <t>DELL:</t>
        </r>
        <r>
          <rPr>
            <sz val="9"/>
            <color indexed="81"/>
            <rFont val="Tahoma"/>
            <family val="2"/>
          </rPr>
          <t xml:space="preserve">
50%
</t>
        </r>
      </text>
    </comment>
    <comment ref="I61" authorId="0" shapeId="0" xr:uid="{1114C1FF-9325-49C0-A46E-887E1415FB4C}">
      <text>
        <r>
          <rPr>
            <b/>
            <sz val="9"/>
            <color indexed="81"/>
            <rFont val="Tahoma"/>
            <family val="2"/>
          </rPr>
          <t>DELL:</t>
        </r>
        <r>
          <rPr>
            <sz val="9"/>
            <color indexed="81"/>
            <rFont val="Tahoma"/>
            <family val="2"/>
          </rPr>
          <t xml:space="preserve">
25%
</t>
        </r>
      </text>
    </comment>
    <comment ref="I62" authorId="0" shapeId="0" xr:uid="{E7570274-2D2D-4453-B933-47F2FA909B7D}">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8I9Uv6Xvjalx9M14/s5rjIuZMa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518A08D-8CD8-4C2D-824F-2089D498D99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64F404F1-448F-4E20-9B12-B9D1AC3ACCB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235E7DFD-38AB-401B-9F50-89DAC15F390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0279DC8E-C09D-4A3D-9EEA-A4E4EFB8C28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3AC1817F-5B6D-4B53-9479-311BF3D08A35}">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BF475AAA-5213-42D7-95B4-91E353BFEF5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5511F5F7-529C-446D-823B-1352C5AD0F0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5FFC0668-4651-46C3-A23A-C11A20D4578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83538698-C586-4B45-865A-0967A455EC1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39210B03-5184-4712-B48D-56E99EF6E4F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5C3B2562-3A68-4265-84C3-EE56062AFC4F}">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BC98AE3D-506A-4092-8368-7FE5D4B59A56}">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01BCEA2A-1E9F-4668-96F8-D9C8D64147C3}">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3FFCFBC5-B433-4418-8C1D-60760C69043E}">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E3F85238-B6AD-4B11-B15B-8CE1FFB395B1}">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DDC3FEB1-9DCD-464B-B527-E0262443ECC5}">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756407C9-642D-4AC8-9EFD-7B5B177C235D}">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FE5025D3-0037-4327-B1A2-E8C56C334DC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20E7F75B-6C91-4406-B350-E2D686ABF2C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47CB25F-07B3-43CE-AD0B-26742FE2F96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0101C5D8-BDBD-4FB9-9727-FFB32559931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93D1AA5D-C3FF-4269-852B-2313793DFAA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2213AAE6-2E50-485A-A8D4-07D8DBE93595}">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6051FF39-4432-4722-9F1B-F0E5D3A1B081}">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D78AE297-DA95-4751-B747-8F3006551E2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3719CAD2-192D-4348-A243-6437AE3AE39E}">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A7181F29-87A4-4681-8155-F96BCD36432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30B1FF8D-9A18-4033-BD20-F4BF1DC40A8C}">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176B6AE0-2ACB-4252-B4B6-8925635D3FA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9D2B1AFC-48A9-4F7F-B6FA-1E6DB34EAA35}">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2" authorId="0" shapeId="0" xr:uid="{C01E8D5D-DB2B-42E7-B20C-C3B42017285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3" authorId="0" shapeId="0" xr:uid="{7BBF5D6F-86BF-45E1-A073-7E70EFBEDDA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4" authorId="0" shapeId="0" xr:uid="{8C066E91-2B9F-471D-A27A-F5470722CE54}">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0944B260-48D1-420D-AFC9-F54B9BA21CD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6" authorId="0" shapeId="0" xr:uid="{619D0533-9D31-4934-ABC2-67385C4A871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7" authorId="0" shapeId="0" xr:uid="{CDA85F3E-ECD7-4163-A601-270B64E0E51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48" authorId="0" shapeId="0" xr:uid="{F809660C-F1DB-4DD6-8909-B5521A023453}">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49" authorId="0" shapeId="0" xr:uid="{BCDC2111-85AD-4974-99B1-DAB489CB78C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0" authorId="0" shapeId="0" xr:uid="{C409C03E-A2AE-439D-AB82-3065F0F90DA3}">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1" authorId="0" shapeId="0" xr:uid="{C751923C-9A88-465E-AE46-38047F38F46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2" authorId="0" shapeId="0" xr:uid="{85299AB9-E373-48FF-BD19-C42AE1140F1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3" authorId="0" shapeId="0" xr:uid="{3BDA98E4-2690-448B-9C02-7BF964AF791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4" authorId="0" shapeId="0" xr:uid="{9E2C207D-0040-488E-B3D3-FA1214164AE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5" authorId="0" shapeId="0" xr:uid="{66CCCF1C-1767-4D8A-88EB-F7BFD8B696F5}">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7047F0B0-3D71-4BFF-B5B3-1E7A7EBDB203}">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57" authorId="0" shapeId="0" xr:uid="{D14423D8-7D24-40FA-A49F-394AFB502C04}">
      <text>
        <r>
          <rPr>
            <b/>
            <sz val="9"/>
            <color indexed="81"/>
            <rFont val="Tahoma"/>
            <family val="2"/>
          </rPr>
          <t>DELL:</t>
        </r>
        <r>
          <rPr>
            <sz val="9"/>
            <color indexed="81"/>
            <rFont val="Tahoma"/>
            <family val="2"/>
          </rPr>
          <t xml:space="preserve">
0%</t>
        </r>
      </text>
    </comment>
    <comment ref="I58" authorId="0" shapeId="0" xr:uid="{21C13364-E0FA-4248-8886-0931F37586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59" authorId="0" shapeId="0" xr:uid="{76EDB617-A908-4CC0-BF3C-0CF286C3C54D}">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0" authorId="0" shapeId="0" xr:uid="{BBE5364D-9819-48E8-9798-FE89A078BA1D}">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1" authorId="0" shapeId="0" xr:uid="{4FE44AC1-A34C-4106-BDBC-C653071EC0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2" authorId="0" shapeId="0" xr:uid="{9BF6E556-3A99-46F5-8D7C-706D909E01D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3" authorId="0" shapeId="0" xr:uid="{DF004801-39AD-4870-B36D-CDADA54B8275}">
      <text>
        <r>
          <rPr>
            <b/>
            <sz val="9"/>
            <color indexed="81"/>
            <rFont val="Tahoma"/>
            <family val="2"/>
          </rPr>
          <t>DELL:</t>
        </r>
        <r>
          <rPr>
            <sz val="9"/>
            <color indexed="81"/>
            <rFont val="Tahoma"/>
            <family val="2"/>
          </rPr>
          <t xml:space="preserve">
0%</t>
        </r>
      </text>
    </comment>
    <comment ref="I64" authorId="0" shapeId="0" xr:uid="{7AB73A13-0F00-4FAF-9F00-B70C9FF0A2F4}">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5" authorId="0" shapeId="0" xr:uid="{2CFAA6A9-06E8-4F52-BA2E-59A73440F578}">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6" authorId="0" shapeId="0" xr:uid="{9CAAFCDF-22ED-4DC5-8521-DF151685E94B}">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7" authorId="0" shapeId="0" xr:uid="{2D183E11-47A8-4276-AAAF-81BAB0BFC220}">
      <text>
        <r>
          <rPr>
            <b/>
            <sz val="9"/>
            <color indexed="81"/>
            <rFont val="Tahoma"/>
            <family val="2"/>
          </rPr>
          <t>DELL:</t>
        </r>
        <r>
          <rPr>
            <sz val="9"/>
            <color indexed="81"/>
            <rFont val="Tahoma"/>
            <family val="2"/>
          </rPr>
          <t xml:space="preserve">
0%</t>
        </r>
      </text>
    </comment>
    <comment ref="I68" authorId="0" shapeId="0" xr:uid="{02AB12FB-A8D1-4F4B-A099-8DF96139F86F}">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9" authorId="0" shapeId="0" xr:uid="{0EC41CE0-718F-41C9-A777-9C68B83E935D}">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0" authorId="0" shapeId="0" xr:uid="{3DFECD26-B133-4B57-BDC0-2E67E23AFF8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1" authorId="0" shapeId="0" xr:uid="{82B1C49B-6367-46D7-86CB-4BD5B5A416CB}">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2" authorId="0" shapeId="0" xr:uid="{34148E1F-B49F-45DD-BD03-C6D8895EF633}">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3" authorId="0" shapeId="0" xr:uid="{51386E46-ED28-43B6-A174-71411ED9FD6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4" authorId="0" shapeId="0" xr:uid="{14849740-2BB9-4026-9600-535515C01162}">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5" authorId="0" shapeId="0" xr:uid="{BA2E8E44-294C-4D38-80C8-E3EBB2FD6185}">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6" authorId="0" shapeId="0" xr:uid="{AF46FD29-6944-4B82-9264-A14B160A14C7}">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77" authorId="0" shapeId="0" xr:uid="{3CD8092C-51A0-4E9C-86CC-1A4138C8FC3E}">
      <text>
        <r>
          <rPr>
            <b/>
            <sz val="9"/>
            <color indexed="81"/>
            <rFont val="Tahoma"/>
            <family val="2"/>
          </rPr>
          <t>DELL:</t>
        </r>
        <r>
          <rPr>
            <sz val="9"/>
            <color indexed="81"/>
            <rFont val="Tahoma"/>
            <family val="2"/>
          </rPr>
          <t xml:space="preserve">
Como no tienen proceso de articulación, la respuesta sería no se articulan</t>
        </r>
      </text>
    </comment>
    <comment ref="I77" authorId="0" shapeId="0" xr:uid="{042FF1F4-1A9D-4879-A0CA-CF7EE98C00E7}">
      <text>
        <r>
          <rPr>
            <b/>
            <sz val="9"/>
            <color indexed="81"/>
            <rFont val="Tahoma"/>
            <family val="2"/>
          </rPr>
          <t>DELL:</t>
        </r>
        <r>
          <rPr>
            <sz val="9"/>
            <color indexed="81"/>
            <rFont val="Tahoma"/>
            <family val="2"/>
          </rPr>
          <t xml:space="preserve">
0%</t>
        </r>
      </text>
    </comment>
    <comment ref="I78" authorId="0" shapeId="0" xr:uid="{DC33D049-F0AE-465E-BB07-C1B1DBC585B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79" authorId="0" shapeId="0" xr:uid="{D972D08E-8EBA-4F69-A2B3-2977C30E8A88}">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0" authorId="0" shapeId="0" xr:uid="{9ECC2E91-BD2F-446F-859A-334255DCFF1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1" authorId="0" shapeId="0" xr:uid="{456AC671-FEFD-4389-BB99-451BE442796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2" authorId="0" shapeId="0" xr:uid="{EFBAFEE0-59D8-4E1A-AABB-CE7C9B020DE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3" authorId="0" shapeId="0" xr:uid="{100B8D6A-3B15-4549-A096-D1476454068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4" authorId="0" shapeId="0" xr:uid="{7F930F0A-4077-4ADD-B0EC-D853805F1667}">
      <text>
        <r>
          <rPr>
            <b/>
            <sz val="9"/>
            <color indexed="81"/>
            <rFont val="Tahoma"/>
            <family val="2"/>
          </rPr>
          <t>DELL:</t>
        </r>
        <r>
          <rPr>
            <sz val="9"/>
            <color indexed="81"/>
            <rFont val="Tahoma"/>
            <family val="2"/>
          </rPr>
          <t xml:space="preserve">
0%
</t>
        </r>
      </text>
    </comment>
    <comment ref="I85" authorId="0" shapeId="0" xr:uid="{DB2EA1B8-9A1B-45E7-8507-80EB4A39C3BD}">
      <text>
        <r>
          <rPr>
            <b/>
            <sz val="9"/>
            <color indexed="81"/>
            <rFont val="Tahoma"/>
            <family val="2"/>
          </rPr>
          <t>DELL:</t>
        </r>
        <r>
          <rPr>
            <sz val="9"/>
            <color indexed="81"/>
            <rFont val="Tahoma"/>
            <family val="2"/>
          </rPr>
          <t xml:space="preserve">
50%
</t>
        </r>
      </text>
    </comment>
    <comment ref="I86" authorId="0" shapeId="0" xr:uid="{6938F1FC-8C5D-4DAA-B12E-9495457D2399}">
      <text>
        <r>
          <rPr>
            <b/>
            <sz val="9"/>
            <color indexed="81"/>
            <rFont val="Tahoma"/>
            <family val="2"/>
          </rPr>
          <t>DELL:</t>
        </r>
        <r>
          <rPr>
            <sz val="9"/>
            <color indexed="81"/>
            <rFont val="Tahoma"/>
            <family val="2"/>
          </rPr>
          <t xml:space="preserve">
50%
</t>
        </r>
      </text>
    </comment>
    <comment ref="I87" authorId="0" shapeId="0" xr:uid="{CD69EB33-EBE2-4942-BFC5-8FA083ED3C41}">
      <text>
        <r>
          <rPr>
            <b/>
            <sz val="9"/>
            <color indexed="81"/>
            <rFont val="Tahoma"/>
            <family val="2"/>
          </rPr>
          <t>DELL:</t>
        </r>
        <r>
          <rPr>
            <sz val="9"/>
            <color indexed="81"/>
            <rFont val="Tahoma"/>
            <family val="2"/>
          </rPr>
          <t xml:space="preserve">
100%
</t>
        </r>
      </text>
    </comment>
    <comment ref="I88" authorId="0" shapeId="0" xr:uid="{833E8F89-2F30-4418-8965-1464253FFA07}">
      <text>
        <r>
          <rPr>
            <b/>
            <sz val="9"/>
            <color indexed="81"/>
            <rFont val="Tahoma"/>
            <family val="2"/>
          </rPr>
          <t>DELL:</t>
        </r>
        <r>
          <rPr>
            <sz val="9"/>
            <color indexed="81"/>
            <rFont val="Tahoma"/>
            <family val="2"/>
          </rPr>
          <t xml:space="preserve">
100%
</t>
        </r>
      </text>
    </comment>
    <comment ref="I89" authorId="0" shapeId="0" xr:uid="{D6F7B7E7-5726-4580-A633-EDFA8E1BF570}">
      <text>
        <r>
          <rPr>
            <b/>
            <sz val="9"/>
            <color indexed="81"/>
            <rFont val="Tahoma"/>
            <family val="2"/>
          </rPr>
          <t>DELL:</t>
        </r>
        <r>
          <rPr>
            <sz val="9"/>
            <color indexed="81"/>
            <rFont val="Tahoma"/>
            <family val="2"/>
          </rPr>
          <t xml:space="preserve">
100%
</t>
        </r>
      </text>
    </comment>
    <comment ref="I90" authorId="0" shapeId="0" xr:uid="{B2EE2853-7407-4B78-84C3-24D338853279}">
      <text>
        <r>
          <rPr>
            <b/>
            <sz val="9"/>
            <color indexed="81"/>
            <rFont val="Tahoma"/>
            <family val="2"/>
          </rPr>
          <t>DELL:</t>
        </r>
        <r>
          <rPr>
            <sz val="9"/>
            <color indexed="81"/>
            <rFont val="Tahoma"/>
            <family val="2"/>
          </rPr>
          <t xml:space="preserve">
25%
</t>
        </r>
      </text>
    </comment>
    <comment ref="I91" authorId="0" shapeId="0" xr:uid="{2C9ED278-72A0-4393-8BE2-ECBB18C7D1FE}">
      <text>
        <r>
          <rPr>
            <b/>
            <sz val="9"/>
            <color indexed="81"/>
            <rFont val="Tahoma"/>
            <family val="2"/>
          </rPr>
          <t>DELL:</t>
        </r>
        <r>
          <rPr>
            <sz val="9"/>
            <color indexed="81"/>
            <rFont val="Tahoma"/>
            <family val="2"/>
          </rPr>
          <t xml:space="preserve">
50%
</t>
        </r>
      </text>
    </comment>
    <comment ref="I92" authorId="0" shapeId="0" xr:uid="{F2A61174-F956-4C07-9F15-0402B2F2AA01}">
      <text>
        <r>
          <rPr>
            <b/>
            <sz val="9"/>
            <color indexed="81"/>
            <rFont val="Tahoma"/>
            <family val="2"/>
          </rPr>
          <t>DELL:</t>
        </r>
        <r>
          <rPr>
            <sz val="9"/>
            <color indexed="81"/>
            <rFont val="Tahoma"/>
            <family val="2"/>
          </rPr>
          <t xml:space="preserve">
100%
</t>
        </r>
      </text>
    </comment>
    <comment ref="I93" authorId="0" shapeId="0" xr:uid="{D3C656BD-FFEB-4613-BB3D-C92660F96C71}">
      <text>
        <r>
          <rPr>
            <b/>
            <sz val="9"/>
            <color indexed="81"/>
            <rFont val="Tahoma"/>
            <family val="2"/>
          </rPr>
          <t>DELL:</t>
        </r>
        <r>
          <rPr>
            <sz val="9"/>
            <color indexed="81"/>
            <rFont val="Tahoma"/>
            <family val="2"/>
          </rPr>
          <t xml:space="preserve">
100%
</t>
        </r>
      </text>
    </comment>
    <comment ref="I94" authorId="0" shapeId="0" xr:uid="{59929FEF-62A9-4AB7-9D70-52334A581347}">
      <text>
        <r>
          <rPr>
            <b/>
            <sz val="9"/>
            <color indexed="81"/>
            <rFont val="Tahoma"/>
            <family val="2"/>
          </rPr>
          <t>DELL:</t>
        </r>
        <r>
          <rPr>
            <sz val="9"/>
            <color indexed="81"/>
            <rFont val="Tahoma"/>
            <family val="2"/>
          </rPr>
          <t xml:space="preserve">
100%
</t>
        </r>
      </text>
    </comment>
    <comment ref="I95" authorId="0" shapeId="0" xr:uid="{60EB5409-D72B-4DAD-B8FC-F39567C173A6}">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Kk3k6fJW0Xn69n1YGEYeW3WvfBg=="/>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EF1C1C6-964C-4234-9AEE-FA42A16BF8B8}">
      <text>
        <r>
          <rPr>
            <b/>
            <sz val="9"/>
            <color indexed="81"/>
            <rFont val="Tahoma"/>
            <family val="2"/>
          </rPr>
          <t>DELL:</t>
        </r>
        <r>
          <rPr>
            <sz val="9"/>
            <color indexed="81"/>
            <rFont val="Tahoma"/>
            <family val="2"/>
          </rPr>
          <t xml:space="preserve">
25%
</t>
        </r>
      </text>
    </comment>
    <comment ref="I13" authorId="0" shapeId="0" xr:uid="{CA6462C2-F065-4967-B6EA-FD33800FE1E0}">
      <text>
        <r>
          <rPr>
            <b/>
            <sz val="9"/>
            <color indexed="81"/>
            <rFont val="Tahoma"/>
            <family val="2"/>
          </rPr>
          <t>DELL:</t>
        </r>
        <r>
          <rPr>
            <sz val="9"/>
            <color indexed="81"/>
            <rFont val="Tahoma"/>
            <family val="2"/>
          </rPr>
          <t xml:space="preserve">
25%
</t>
        </r>
      </text>
    </comment>
    <comment ref="I14" authorId="0" shapeId="0" xr:uid="{8139B316-DFC9-435A-B1E9-6D189CD54E54}">
      <text>
        <r>
          <rPr>
            <b/>
            <sz val="9"/>
            <color indexed="81"/>
            <rFont val="Tahoma"/>
            <family val="2"/>
          </rPr>
          <t>DELL:</t>
        </r>
        <r>
          <rPr>
            <sz val="9"/>
            <color indexed="81"/>
            <rFont val="Tahoma"/>
            <family val="2"/>
          </rPr>
          <t xml:space="preserve">
25%
</t>
        </r>
      </text>
    </comment>
    <comment ref="I15" authorId="0" shapeId="0" xr:uid="{9C3F065E-A2A6-4E78-9E88-17213E3419B5}">
      <text>
        <r>
          <rPr>
            <b/>
            <sz val="9"/>
            <color indexed="81"/>
            <rFont val="Tahoma"/>
            <family val="2"/>
          </rPr>
          <t>DELL:</t>
        </r>
        <r>
          <rPr>
            <sz val="9"/>
            <color indexed="81"/>
            <rFont val="Tahoma"/>
            <family val="2"/>
          </rPr>
          <t xml:space="preserve">
25%
</t>
        </r>
      </text>
    </comment>
    <comment ref="I16" authorId="0" shapeId="0" xr:uid="{A8AA783B-E43A-45EA-AB42-C863C260FFB4}">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7" authorId="0" shapeId="0" xr:uid="{B466F849-F53D-457E-AD73-7BC8E8F263F5}">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8" authorId="0" shapeId="0" xr:uid="{69217F26-B7A7-4254-8613-61D829BF8DC3}">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9" authorId="0" shapeId="0" xr:uid="{836804F9-195F-41CC-9FBE-D1BC257DAFC6}">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3DE477EC-F94F-47EB-99F6-6EA261C882DA}">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1" authorId="0" shapeId="0" xr:uid="{9878FAD8-5365-410B-8769-9E1D80331C65}">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13236A3C-3ADF-4BBF-9A32-30AEF26D563A}">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3" authorId="0" shapeId="0" xr:uid="{6CB85717-054F-4990-9012-A816910AD6B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4" authorId="0" shapeId="0" xr:uid="{69F55F51-18F2-4D9A-A274-6E25E53CC9CC}">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F9A4C021-3582-4863-96EA-A288B6DA6CC2}">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ECFCE52B-CFF1-4C80-B664-41DA42EDA8FB}">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7" authorId="0" shapeId="0" xr:uid="{E8DC8651-6410-40C7-A89C-088C6707B2B5}">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8" authorId="0" shapeId="0" xr:uid="{6CEEBDE8-A516-4259-BF97-8792DD954291}">
      <text>
        <r>
          <rPr>
            <b/>
            <sz val="9"/>
            <color indexed="81"/>
            <rFont val="Tahoma"/>
            <family val="2"/>
          </rPr>
          <t>DELL:</t>
        </r>
        <r>
          <rPr>
            <sz val="9"/>
            <color indexed="81"/>
            <rFont val="Tahoma"/>
            <family val="2"/>
          </rPr>
          <t xml:space="preserve">
0%
</t>
        </r>
      </text>
    </comment>
    <comment ref="I29" authorId="0" shapeId="0" xr:uid="{5507900E-B64D-4E4E-A810-08F559D3B853}">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0" authorId="0" shapeId="0" xr:uid="{EC4CAFE3-DF7A-4DCA-AEA5-0E96612022D7}">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00E89F0B-78B9-4AA2-86D8-18CAC21F5AAB}">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F8F52E76-C64D-4A9A-9E7D-0A648EB59248}">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FE77F566-DB1A-4F6B-8FCB-1537C6D955BF}">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4" authorId="0" shapeId="0" xr:uid="{5F3B3ABC-A20F-499E-9289-9FA2E3FA4D8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5" authorId="0" shapeId="0" xr:uid="{D7FDCD5A-F560-46FF-8F4F-D06A36297480}">
      <text>
        <r>
          <rPr>
            <b/>
            <sz val="9"/>
            <color indexed="81"/>
            <rFont val="Tahoma"/>
            <family val="2"/>
          </rPr>
          <t>DELL:</t>
        </r>
        <r>
          <rPr>
            <sz val="9"/>
            <color indexed="81"/>
            <rFont val="Tahoma"/>
            <family val="2"/>
          </rPr>
          <t xml:space="preserve">
0%
</t>
        </r>
      </text>
    </comment>
    <comment ref="I36" authorId="0" shapeId="0" xr:uid="{1061ABC8-9EF0-4CB3-9D42-8C77B4E22616}">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37" authorId="0" shapeId="0" xr:uid="{A25C2A31-E189-4FAD-B86C-52660B07E64F}">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38" authorId="0" shapeId="0" xr:uid="{7B9F0A59-4023-40D8-8E8A-77E7B71A9B7D}">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39" authorId="0" shapeId="0" xr:uid="{D7F9876A-681E-4EAE-80F0-08E1C6A245E0}">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40" authorId="0" shapeId="0" xr:uid="{C3334C1E-1769-4D6E-879B-CBCAF89F3BB8}">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1" authorId="0" shapeId="0" xr:uid="{5C7EA60D-5208-4932-8510-402F58AAE5E4}">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2" authorId="0" shapeId="0" xr:uid="{C024F254-406B-4E14-B095-5412F2FE00C8}">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C634E95E-7BDB-47C8-BF7D-78688E2B643D}">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4" authorId="0" shapeId="0" xr:uid="{FD7802B5-5019-4200-A444-4BBE876DF66A}">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5" authorId="0" shapeId="0" xr:uid="{3F50E3DB-2A9D-4C67-8626-8DF88616CA6C}">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6" authorId="0" shapeId="0" xr:uid="{13B3019E-B8F0-4191-B418-64FEBE2CB2A7}">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7" authorId="0" shapeId="0" xr:uid="{AA1DB08C-20E7-4684-82B1-A3DDD18CE047}">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8" authorId="0" shapeId="0" xr:uid="{2CB9373C-22A1-4FE3-A26A-88029E30252A}">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9" authorId="0" shapeId="0" xr:uid="{3E5338DE-0276-42E6-9481-2DE2410A96E5}">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0" authorId="0" shapeId="0" xr:uid="{B1346734-C482-4F6B-9776-ABE0ABA4D4F1}">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1" authorId="0" shapeId="0" xr:uid="{463F1DE3-E411-4CB8-823A-C65E508C60C5}">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2" authorId="0" shapeId="0" xr:uid="{235D2E77-E8AA-4CAB-9D49-2861FFBEB5DB}">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3" authorId="0" shapeId="0" xr:uid="{6974F16A-94AA-4227-90D3-6A860F2683D6}">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4" authorId="0" shapeId="0" xr:uid="{66BE314C-1A28-46A6-8280-D405C38907EC}">
      <text>
        <r>
          <rPr>
            <b/>
            <sz val="9"/>
            <color indexed="81"/>
            <rFont val="Tahoma"/>
            <family val="2"/>
          </rPr>
          <t>DELL:</t>
        </r>
        <r>
          <rPr>
            <sz val="9"/>
            <color indexed="81"/>
            <rFont val="Tahoma"/>
            <family val="2"/>
          </rPr>
          <t xml:space="preserve">
100%
</t>
        </r>
      </text>
    </comment>
    <comment ref="I55" authorId="0" shapeId="0" xr:uid="{C6BF25CB-8191-4AC7-AB85-8B6F98687E7A}">
      <text>
        <r>
          <rPr>
            <b/>
            <sz val="9"/>
            <color indexed="81"/>
            <rFont val="Tahoma"/>
            <family val="2"/>
          </rPr>
          <t xml:space="preserve">DELL:
</t>
        </r>
        <r>
          <rPr>
            <sz val="9"/>
            <color indexed="81"/>
            <rFont val="Tahoma"/>
            <family val="2"/>
          </rPr>
          <t xml:space="preserve">0%
</t>
        </r>
      </text>
    </comment>
    <comment ref="I56" authorId="0" shapeId="0" xr:uid="{2239CD03-110C-48FF-B0EB-B145256EE4CF}">
      <text>
        <r>
          <rPr>
            <b/>
            <sz val="9"/>
            <color indexed="81"/>
            <rFont val="Tahoma"/>
            <family val="2"/>
          </rPr>
          <t>DELL:</t>
        </r>
        <r>
          <rPr>
            <sz val="9"/>
            <color indexed="81"/>
            <rFont val="Tahoma"/>
            <family val="2"/>
          </rPr>
          <t xml:space="preserve">
El calculo de la ponderación depende del número de opciones seleccionadas, cualquier cantidad debe dar 100% 1 o todas. Si la respuesta de la 40 es No(0%) deben evaluar cualquier respuesta en 0%
</t>
        </r>
      </text>
    </comment>
    <comment ref="I57" authorId="0" shapeId="0" xr:uid="{4BC38FA0-E151-474D-BAA4-8E7B80565E71}">
      <text>
        <r>
          <rPr>
            <b/>
            <sz val="9"/>
            <color indexed="81"/>
            <rFont val="Tahoma"/>
            <family val="2"/>
          </rPr>
          <t>DELL:</t>
        </r>
        <r>
          <rPr>
            <sz val="9"/>
            <color indexed="81"/>
            <rFont val="Tahoma"/>
            <family val="2"/>
          </rPr>
          <t xml:space="preserve">
El calculo de la ponderación depende del número de opciones seleccionadas, cualquier cantidad debe dar 100% 1 o todas. Si la respuesta de la 40 es No(0%) deben evaluar cualquier respuesta en 0%
</t>
        </r>
      </text>
    </comment>
    <comment ref="I58" authorId="0" shapeId="0" xr:uid="{1C68A7B2-9481-41D2-A327-CB574F96CC38}">
      <text>
        <r>
          <rPr>
            <b/>
            <sz val="9"/>
            <color indexed="81"/>
            <rFont val="Tahoma"/>
            <family val="2"/>
          </rPr>
          <t>DELL:</t>
        </r>
        <r>
          <rPr>
            <sz val="9"/>
            <color indexed="81"/>
            <rFont val="Tahoma"/>
            <family val="2"/>
          </rPr>
          <t xml:space="preserve">
El calculo de la ponderación depende del número de opciones seleccionadas, cualquier cantidad debe dar 100% 1 o todas. Si la respuesta de la 40 es No(0%) deben evaluar cualquier respuesta en 0%
</t>
        </r>
      </text>
    </comment>
    <comment ref="I59" authorId="0" shapeId="0" xr:uid="{9433B222-A7D2-495B-B3F0-71C47027FC7D}">
      <text>
        <r>
          <rPr>
            <b/>
            <sz val="9"/>
            <color indexed="81"/>
            <rFont val="Tahoma"/>
            <family val="2"/>
          </rPr>
          <t>DELL:</t>
        </r>
        <r>
          <rPr>
            <sz val="9"/>
            <color indexed="81"/>
            <rFont val="Tahoma"/>
            <family val="2"/>
          </rPr>
          <t xml:space="preserve">
El calculo de la ponderación depende del número de opciones seleccionadas, cualquier cantidad debe dar 100% 1 o todas. Si la respuesta de la 40 es No(0%) deben evaluar cualquier respuesta en 0%
</t>
        </r>
      </text>
    </comment>
    <comment ref="I60" authorId="0" shapeId="0" xr:uid="{97875CDB-E129-49B8-BAB6-37CB1E6A8172}">
      <text>
        <r>
          <rPr>
            <b/>
            <sz val="9"/>
            <color indexed="81"/>
            <rFont val="Tahoma"/>
            <family val="2"/>
          </rPr>
          <t>DELL:</t>
        </r>
        <r>
          <rPr>
            <sz val="9"/>
            <color indexed="81"/>
            <rFont val="Tahoma"/>
            <family val="2"/>
          </rPr>
          <t xml:space="preserve">
El calculo de la ponderación depende del número de opciones seleccionadas, cualquier cantidad debe dar 100% 1 o todas. Si la respuesta de la 40 es No(0%) deben evaluar cualquier respuesta en 0%
</t>
        </r>
      </text>
    </comment>
    <comment ref="I61" authorId="0" shapeId="0" xr:uid="{50AD1879-767B-4D60-B96F-0F816C8B964A}">
      <text>
        <r>
          <rPr>
            <b/>
            <sz val="9"/>
            <color indexed="81"/>
            <rFont val="Tahoma"/>
            <family val="2"/>
          </rPr>
          <t>DELL:</t>
        </r>
        <r>
          <rPr>
            <sz val="9"/>
            <color indexed="81"/>
            <rFont val="Tahoma"/>
            <family val="2"/>
          </rPr>
          <t xml:space="preserve">
El calculo de la ponderación depende del número de opciones seleccionadas, cualquier cantidad debe dar 100% 1 o todas. Si la respuesta de la 40 es No(0%) deben evaluar cualquier respuesta en 0%
</t>
        </r>
      </text>
    </comment>
    <comment ref="I62" authorId="0" shapeId="0" xr:uid="{82D15C86-DF9C-4E16-A532-427F4C3196A1}">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gpud3f4jZHk5cEprG3fsTSjUPncQ=="/>
    </ext>
  </extLst>
</comments>
</file>

<file path=xl/sharedStrings.xml><?xml version="1.0" encoding="utf-8"?>
<sst xmlns="http://schemas.openxmlformats.org/spreadsheetml/2006/main" count="1540" uniqueCount="605">
  <si>
    <t>ALCALDÍA DE SANTIAGO DE CALI</t>
  </si>
  <si>
    <t>DEPARTAMENTO ADMINISTRATIVO DE PLANEACIÓN</t>
  </si>
  <si>
    <t>PLAN ESTADÍSTICO DISTRITAL DE SANTIAGO DE CALI</t>
  </si>
  <si>
    <t>ÍNDICE DE CAPACIDAD ESTADÍSTICA DISTRITAL (ICED)  2024</t>
  </si>
  <si>
    <t>UNIDAD ADMINISTRATIVA ESPECIAL DE PROTECCIÓN ANIMAL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</si>
  <si>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</si>
  <si>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</si>
  <si>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</si>
  <si>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</si>
  <si>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</si>
  <si>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</si>
  <si>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</si>
  <si>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</si>
  <si>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</si>
  <si>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</si>
  <si>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</si>
  <si>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</si>
  <si>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</si>
  <si>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</si>
  <si>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</si>
  <si>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</si>
  <si>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</si>
  <si>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</si>
  <si>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</si>
  <si>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</si>
  <si>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</si>
  <si>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</si>
  <si>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</si>
  <si>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</si>
  <si>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</si>
  <si>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</si>
  <si>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</si>
  <si>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</si>
  <si>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</si>
  <si>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</si>
  <si>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</si>
  <si>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</si>
  <si>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</si>
  <si>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</si>
  <si>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</si>
  <si>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</si>
  <si>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Actualizado Noviembre 2024</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</si>
  <si>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</si>
  <si>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</si>
  <si>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</si>
  <si>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</si>
  <si>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</si>
  <si>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</si>
  <si>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</si>
  <si>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</si>
  <si>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DE PLANEACIÓN MUNICIPAL</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</si>
  <si>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</si>
  <si>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</si>
  <si>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</si>
  <si>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</si>
  <si>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</si>
  <si>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</si>
  <si>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</si>
  <si>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</si>
  <si>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</si>
  <si>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</si>
  <si>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</si>
  <si>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</si>
  <si>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</si>
  <si>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</si>
  <si>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</si>
  <si>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</si>
  <si>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</si>
  <si>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</si>
  <si>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</si>
  <si>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</si>
  <si>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</si>
  <si>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</si>
  <si>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</si>
  <si>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</si>
  <si>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</si>
  <si>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</si>
  <si>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</si>
  <si>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</si>
  <si>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</si>
  <si>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</si>
  <si>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</si>
  <si>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</si>
  <si>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</si>
  <si>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</si>
  <si>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</si>
  <si>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</si>
  <si>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</si>
  <si>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</si>
  <si>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</si>
  <si>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</si>
  <si>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</si>
  <si>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</si>
  <si>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</si>
  <si>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</si>
  <si>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</si>
  <si>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</si>
  <si>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</si>
  <si>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</si>
  <si>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</si>
  <si>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</si>
  <si>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</si>
  <si>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</si>
  <si>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</si>
  <si>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</si>
  <si>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</si>
  <si>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</si>
  <si>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</si>
  <si>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</si>
  <si>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</si>
  <si>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</si>
  <si>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</si>
  <si>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</si>
  <si>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</si>
  <si>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X</t>
  </si>
  <si>
    <t>8.4</t>
  </si>
  <si>
    <t>Tiene proyectos con actividades especificas de generación, procesamiento, reporte o difusión de información estadística</t>
  </si>
  <si>
    <t>8.5</t>
  </si>
  <si>
    <t>No incluye estas actividades en las herramientas de planificación</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</si>
  <si>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</si>
  <si>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</si>
  <si>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</si>
  <si>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</si>
  <si>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</si>
  <si>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</si>
  <si>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</si>
  <si>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</si>
  <si>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</si>
  <si>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</si>
  <si>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</si>
  <si>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</si>
  <si>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</si>
  <si>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</si>
  <si>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</si>
  <si>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</si>
  <si>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</si>
  <si>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</si>
  <si>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</si>
  <si>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</si>
  <si>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</si>
  <si>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</si>
  <si>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</si>
  <si>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</si>
  <si>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</si>
  <si>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</si>
  <si>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</si>
  <si>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</si>
  <si>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</si>
  <si>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</si>
  <si>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</si>
  <si>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</si>
  <si>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</si>
  <si>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</si>
  <si>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</si>
  <si>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</si>
  <si>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</si>
  <si>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</si>
  <si>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</si>
  <si>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</si>
  <si>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</si>
  <si>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</si>
  <si>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</si>
  <si>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</si>
  <si>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</si>
  <si>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</si>
  <si>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</si>
  <si>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</si>
  <si>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</si>
  <si>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</si>
  <si>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</si>
  <si>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</si>
  <si>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</si>
  <si>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</si>
  <si>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</si>
  <si>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</si>
  <si>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</si>
  <si>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</si>
  <si>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</si>
  <si>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</si>
  <si>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</si>
  <si>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</si>
  <si>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</si>
  <si>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</si>
  <si>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</si>
  <si>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</si>
  <si>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</si>
  <si>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</si>
  <si>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</si>
  <si>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</si>
  <si>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</si>
  <si>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</si>
  <si>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</si>
  <si>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</si>
  <si>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</si>
  <si>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</si>
  <si>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</si>
  <si>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</si>
  <si>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</si>
  <si>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</si>
  <si>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</si>
  <si>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</si>
  <si>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</si>
  <si>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</si>
  <si>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</si>
  <si>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</si>
  <si>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</si>
  <si>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</si>
  <si>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</si>
  <si>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</si>
  <si>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</si>
  <si>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</si>
  <si>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</si>
  <si>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</si>
  <si>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</si>
  <si>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</si>
  <si>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</si>
  <si>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</si>
  <si>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</si>
  <si>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</si>
  <si>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</si>
  <si>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</si>
  <si>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</si>
  <si>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</si>
  <si>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</si>
  <si>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</si>
  <si>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</si>
  <si>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</si>
  <si>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</si>
  <si>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</si>
  <si>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</si>
  <si>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</si>
  <si>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</si>
  <si>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</si>
  <si>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</si>
  <si>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</si>
  <si>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</si>
  <si>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</si>
  <si>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</si>
  <si>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</si>
  <si>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</si>
  <si>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</si>
  <si>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</si>
  <si>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</si>
  <si>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</si>
  <si>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</si>
  <si>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</si>
  <si>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</si>
  <si>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</si>
  <si>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</si>
  <si>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</si>
  <si>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</si>
  <si>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</si>
  <si>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</si>
  <si>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</si>
  <si>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</si>
  <si>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</si>
  <si>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</si>
  <si>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</si>
  <si>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</si>
  <si>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</si>
  <si>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</si>
  <si>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</si>
  <si>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</si>
  <si>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</si>
  <si>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</si>
  <si>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</si>
  <si>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</si>
  <si>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</si>
  <si>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</si>
  <si>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</si>
  <si>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</si>
  <si>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</si>
  <si>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</si>
  <si>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</si>
  <si>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</si>
  <si>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</si>
  <si>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</si>
  <si>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</si>
  <si>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</si>
  <si>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Personal por etapas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</si>
  <si>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</si>
  <si>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</si>
  <si>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</si>
  <si>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</si>
  <si>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</si>
  <si>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</si>
  <si>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</si>
  <si>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</si>
  <si>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</si>
  <si>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</si>
  <si>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</si>
  <si>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</si>
  <si>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</si>
  <si>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</si>
  <si>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</si>
  <si>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</si>
  <si>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Analiza la implementación de normas, lineamientos y estándares metodológicos en la producción estadística en cada organismo.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</si>
  <si>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</si>
  <si>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</si>
  <si>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</si>
  <si>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</si>
  <si>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</si>
  <si>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</si>
  <si>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</si>
  <si>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</si>
  <si>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</si>
  <si>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</si>
  <si>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</si>
  <si>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</si>
  <si>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</si>
  <si>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</si>
  <si>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</si>
  <si>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</si>
  <si>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</si>
  <si>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</si>
  <si>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</si>
  <si>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</si>
  <si>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</si>
  <si>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</si>
  <si>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</si>
  <si>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</si>
  <si>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</si>
  <si>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</si>
  <si>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</si>
  <si>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</si>
  <si>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</si>
  <si>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</si>
  <si>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</si>
  <si>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</si>
  <si>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</si>
  <si>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</si>
  <si>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</si>
  <si>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</si>
  <si>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</si>
  <si>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</si>
  <si>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</si>
  <si>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</si>
  <si>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</si>
  <si>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</si>
  <si>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</si>
  <si>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</si>
  <si>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</si>
  <si>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</si>
  <si>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</si>
  <si>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</si>
  <si>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</si>
  <si>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</si>
  <si>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</si>
  <si>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</si>
  <si>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</si>
  <si>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</si>
  <si>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</si>
  <si>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</si>
  <si>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</si>
  <si>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</si>
  <si>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</si>
  <si>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</si>
  <si>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</si>
  <si>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</si>
  <si>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</si>
  <si>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</si>
  <si>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</si>
  <si>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</si>
  <si>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</si>
  <si>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</si>
  <si>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</si>
  <si>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</si>
  <si>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</si>
  <si>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</si>
  <si>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Nececidades: Encuestas</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</si>
  <si>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</si>
  <si>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</si>
  <si>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</si>
  <si>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</si>
  <si>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</si>
  <si>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</si>
  <si>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</si>
  <si>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</si>
  <si>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</si>
  <si>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</si>
  <si>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</si>
  <si>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</si>
  <si>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</si>
  <si>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</si>
  <si>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</si>
  <si>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</si>
  <si>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</si>
  <si>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</si>
  <si>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</si>
  <si>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</si>
  <si>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</si>
  <si>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</si>
  <si>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</si>
  <si>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</si>
  <si>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</si>
  <si>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</si>
  <si>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</si>
  <si>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</si>
  <si>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</si>
  <si>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No aplica</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</si>
  <si>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</si>
  <si>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</si>
  <si>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</si>
  <si>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</si>
  <si>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</si>
  <si>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</si>
  <si>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</si>
  <si>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</si>
  <si>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</si>
  <si>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</si>
  <si>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</si>
  <si>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</si>
  <si>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</si>
  <si>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</si>
  <si>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</si>
  <si>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</si>
  <si>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</si>
  <si>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</si>
  <si>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</si>
  <si>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</si>
  <si>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</si>
  <si>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</si>
  <si>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</si>
  <si>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</si>
  <si>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</si>
  <si>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</si>
  <si>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</si>
  <si>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</si>
  <si>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</si>
  <si>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</si>
  <si>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</si>
  <si>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</si>
  <si>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</si>
  <si>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</si>
  <si>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</si>
  <si>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</si>
  <si>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</si>
  <si>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</si>
  <si>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</si>
  <si>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</si>
  <si>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</si>
  <si>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</si>
  <si>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</si>
  <si>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</si>
  <si>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</si>
  <si>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</si>
  <si>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</si>
  <si>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</si>
  <si>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</si>
  <si>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</si>
  <si>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</si>
  <si>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</si>
  <si>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</si>
  <si>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</si>
  <si>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</si>
  <si>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</si>
  <si>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</si>
  <si>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</si>
  <si>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</si>
  <si>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</si>
  <si>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</si>
  <si>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</si>
  <si>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</si>
  <si>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</si>
  <si>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</si>
  <si>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</si>
  <si>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</si>
  <si>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</si>
  <si>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</si>
  <si>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</si>
  <si>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</si>
  <si>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</si>
  <si>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</si>
  <si>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</si>
  <si>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</si>
  <si>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</si>
  <si>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</si>
  <si>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</si>
  <si>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</si>
  <si>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</si>
  <si>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</si>
  <si>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</si>
  <si>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</si>
  <si>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</si>
  <si>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</si>
  <si>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color theme="1"/>
        <rFont val="Quattrocento Sans"/>
        <family val="2"/>
      </rPr>
      <t>Fuente:</t>
    </r>
    <r>
      <rPr>
        <sz val="12"/>
        <color theme="1"/>
        <rFont val="Quattrocento Sans"/>
        <family val="2"/>
      </rPr>
      <t xml:space="preserve"> Estadísticas Distritales - DAP, Alcaldía Distrital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</si>
  <si>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</si>
  <si>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</si>
  <si>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</si>
  <si>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</si>
  <si>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</si>
  <si>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</si>
  <si>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</si>
  <si>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</si>
  <si>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</si>
  <si>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</si>
  <si>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</si>
  <si>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</si>
  <si>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</si>
  <si>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</si>
  <si>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</si>
  <si>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</si>
  <si>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</si>
  <si>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</si>
  <si>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</si>
  <si>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</si>
  <si>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</si>
  <si>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</si>
  <si>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</si>
  <si>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</si>
  <si>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</si>
  <si>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</si>
  <si>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</si>
  <si>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</si>
  <si>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</si>
  <si>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</si>
  <si>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</si>
  <si>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</si>
  <si>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</si>
  <si>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</si>
  <si>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</si>
  <si>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</si>
  <si>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</si>
  <si>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</si>
  <si>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</si>
  <si>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</si>
  <si>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</si>
  <si>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</si>
  <si>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</si>
  <si>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</si>
  <si>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</si>
  <si>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</si>
  <si>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</si>
  <si>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</si>
  <si>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</si>
  <si>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</si>
  <si>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</si>
  <si>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</si>
  <si>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</si>
  <si>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</si>
  <si>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</si>
  <si>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</si>
  <si>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</si>
  <si>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</si>
  <si>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</si>
  <si>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</si>
  <si>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</si>
  <si>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</si>
  <si>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</si>
  <si>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</si>
  <si>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</si>
  <si>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</si>
  <si>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</si>
  <si>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</si>
  <si>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</si>
  <si>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</si>
  <si>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</si>
  <si>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</si>
  <si>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</si>
  <si>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</si>
  <si>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</si>
  <si>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</si>
  <si>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</si>
  <si>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</si>
  <si>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</si>
  <si>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</si>
  <si>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</si>
  <si>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</si>
  <si>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</si>
  <si>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</si>
  <si>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</si>
  <si>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</si>
  <si>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</si>
  <si>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</si>
  <si>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</si>
  <si>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</si>
  <si>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</si>
  <si>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</si>
  <si>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</si>
  <si>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</si>
  <si>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</si>
  <si>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</si>
  <si>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</si>
  <si>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</si>
  <si>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</si>
  <si>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</si>
  <si>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</si>
  <si>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</si>
  <si>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</si>
  <si>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</si>
  <si>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</si>
  <si>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</si>
  <si>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</si>
  <si>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</si>
  <si>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</si>
  <si>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</si>
  <si>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</si>
  <si>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</si>
  <si>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</si>
  <si>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</si>
  <si>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</si>
  <si>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 xml:space="preserve">En 7 de las 8  etapas del proceso tiene al menos una persona </t>
  </si>
  <si>
    <t>NO INDAGA para medir la satisfacción de las necesidades de los usarios de la información estadística producida utiliza</t>
  </si>
  <si>
    <t>39.4</t>
  </si>
  <si>
    <t>difunde los resultados estadísticos (Agregados, indicadores), a los usuarios a través de otro 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</si>
</sst>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d\.m"/>
    <numFmt numFmtId="165" formatCode="0.0%"/>
    <numFmt numFmtId="166" formatCode="_-* #,##0.0000_-;\-* #,##0.0000_-;_-* &quot;-&quot;??_-;_-@_-"/>
  </numFmts>
  <fonts count="29" x14ac:knownFonts="1">
    <font>
      <sz val="11"/>
      <color theme="1"/>
      <name val="Arial"/>
      <scheme val="minor"/>
    </font>
    <font>
      <sz val="12"/>
      <color theme="1"/>
      <name val="Quattrocento Sans"/>
      <family val="2"/>
    </font>
    <font>
      <sz val="11"/>
      <name val="Arial"/>
      <family val="2"/>
    </font>
    <font>
      <b/>
      <sz val="14"/>
      <color theme="1"/>
      <name val="Quattrocento Sans"/>
      <family val="2"/>
    </font>
    <font>
      <b/>
      <sz val="12"/>
      <color rgb="FFFFFFFF"/>
      <name val="Quattrocento Sans"/>
      <family val="2"/>
    </font>
    <font>
      <b/>
      <sz val="12"/>
      <color theme="1"/>
      <name val="Quattrocento Sans"/>
      <family val="2"/>
    </font>
    <font>
      <b/>
      <sz val="12"/>
      <color theme="4"/>
      <name val="Quattrocento Sans"/>
      <family val="2"/>
    </font>
    <font>
      <b/>
      <u/>
      <sz val="12"/>
      <color theme="4"/>
      <name val="Quattrocento Sans"/>
      <family val="2"/>
    </font>
    <font>
      <sz val="12"/>
      <color rgb="FF000000"/>
      <name val="Quattrocento Sans"/>
      <family val="2"/>
    </font>
    <font>
      <b/>
      <i/>
      <u/>
      <sz val="12"/>
      <color rgb="FF7F7F7F"/>
      <name val="Quattrocento Sans"/>
      <family val="2"/>
    </font>
    <font>
      <sz val="12"/>
      <color rgb="FF3A3A3A"/>
      <name val="Quattrocento Sans"/>
      <family val="2"/>
    </font>
    <font>
      <b/>
      <i/>
      <u/>
      <sz val="12"/>
      <color rgb="FF7F7F7F"/>
      <name val="Quattrocento Sans"/>
      <family val="2"/>
    </font>
    <font>
      <b/>
      <i/>
      <sz val="12"/>
      <color rgb="FF595959"/>
      <name val="Quattrocento Sans"/>
      <family val="2"/>
    </font>
    <font>
      <b/>
      <sz val="11"/>
      <color theme="0"/>
      <name val="Arial"/>
      <family val="2"/>
    </font>
    <font>
      <sz val="12"/>
      <color rgb="FF000000"/>
      <name val="Calibri"/>
      <family val="2"/>
    </font>
    <font>
      <sz val="12"/>
      <color rgb="FF202124"/>
      <name val="Calibri"/>
      <family val="2"/>
    </font>
    <font>
      <sz val="14"/>
      <color theme="1"/>
      <name val="Quattrocento Sans"/>
      <family val="2"/>
    </font>
    <font>
      <b/>
      <sz val="11"/>
      <color theme="1"/>
      <name val="Aptos Narrow"/>
      <family val="2"/>
    </font>
    <font>
      <sz val="11"/>
      <color theme="1"/>
      <name val="Aptos Narrow"/>
      <family val="2"/>
    </font>
    <font>
      <b/>
      <i/>
      <u/>
      <sz val="12"/>
      <color rgb="FF156082"/>
      <name val="Quattrocento Sans"/>
      <family val="2"/>
    </font>
    <font>
      <b/>
      <sz val="12"/>
      <color theme="0"/>
      <name val="Quattrocento Sans"/>
      <family val="2"/>
    </font>
    <font>
      <sz val="11"/>
      <color rgb="FF1F1F1F"/>
      <name val="Aptos Narrow"/>
      <family val="2"/>
    </font>
    <font>
      <sz val="12"/>
      <color theme="0"/>
      <name val="Quattrocento Sans"/>
      <family val="2"/>
    </font>
    <font>
      <sz val="11"/>
      <color theme="1"/>
      <name val="Arial"/>
      <family val="2"/>
      <scheme val="minor"/>
    </font>
    <font>
      <sz val="9"/>
      <color indexed="81"/>
      <name val="Tahoma"/>
      <family val="2"/>
    </font>
    <font>
      <b/>
      <sz val="9"/>
      <color indexed="81"/>
      <name val="Tahoma"/>
      <family val="2"/>
    </font>
    <font>
      <sz val="11"/>
      <color theme="1"/>
      <name val="Arial"/>
      <family val="2"/>
      <scheme val="minor"/>
    </font>
    <font>
      <sz val="11"/>
      <color rgb="FFFFFFFF"/>
      <name val="Aptos Narrow"/>
      <family val="2"/>
    </font>
    <font>
      <sz val="11"/>
      <color rgb="FF000000"/>
      <name val="Aptos Narrow"/>
      <family val="2"/>
    </font>
  </fonts>
  <fills count="17">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156082"/>
        <bgColor rgb="FF156082"/>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FF0066"/>
        <bgColor theme="8"/>
      </patternFill>
    </fill>
    <fill>
      <patternFill patternType="solid">
        <fgColor rgb="FFFF0066"/>
        <bgColor indexed="64"/>
      </patternFill>
    </fill>
    <fill>
      <patternFill patternType="solid">
        <fgColor rgb="FFA02B93"/>
        <bgColor rgb="FF000000"/>
      </patternFill>
    </fill>
  </fills>
  <borders count="9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s>
  <cellStyleXfs count="3">
    <xf numFmtId="0" fontId="0" fillId="0" borderId="0"/>
    <xf numFmtId="9" fontId="23" fillId="0" borderId="0" applyFont="0" applyFill="0" applyBorder="0" applyAlignment="0" applyProtection="0"/>
    <xf numFmtId="43" fontId="26" fillId="0" borderId="0" applyFont="0" applyFill="0" applyBorder="0" applyAlignment="0" applyProtection="0"/>
  </cellStyleXfs>
  <cellXfs count="209">
    <xf numFmtId="0" fontId="0" fillId="0" borderId="0" xfId="0"/>
    <xf numFmtId="0" fontId="1" fillId="0" borderId="0" xfId="0" applyFont="1"/>
    <xf numFmtId="0" fontId="1" fillId="0" borderId="19" xfId="0" applyFont="1" applyBorder="1"/>
    <xf numFmtId="0" fontId="1" fillId="0" borderId="20" xfId="0" applyFont="1" applyBorder="1"/>
    <xf numFmtId="0" fontId="6" fillId="5" borderId="21" xfId="0" applyFont="1" applyFill="1" applyBorder="1" applyAlignment="1">
      <alignment horizontal="right"/>
    </xf>
    <xf numFmtId="0" fontId="7" fillId="5" borderId="22" xfId="0" applyFont="1" applyFill="1" applyBorder="1"/>
    <xf numFmtId="0" fontId="1" fillId="5" borderId="22" xfId="0" applyFont="1" applyFill="1" applyBorder="1"/>
    <xf numFmtId="0" fontId="1" fillId="5" borderId="23" xfId="0" applyFont="1" applyFill="1" applyBorder="1"/>
    <xf numFmtId="0" fontId="1" fillId="0" borderId="0" xfId="0" applyFont="1" applyAlignment="1">
      <alignment vertical="center"/>
    </xf>
    <xf numFmtId="0" fontId="5" fillId="0" borderId="19" xfId="0" applyFont="1" applyBorder="1"/>
    <xf numFmtId="0" fontId="8" fillId="0" borderId="19" xfId="0" applyFont="1" applyBorder="1" applyAlignment="1">
      <alignment horizontal="left"/>
    </xf>
    <xf numFmtId="0" fontId="1" fillId="0" borderId="24" xfId="0" applyFont="1" applyBorder="1"/>
    <xf numFmtId="0" fontId="1" fillId="0" borderId="25" xfId="0" applyFont="1" applyBorder="1"/>
    <xf numFmtId="0" fontId="1" fillId="0" borderId="26" xfId="0" applyFont="1" applyBorder="1"/>
    <xf numFmtId="9" fontId="4" fillId="6" borderId="33" xfId="0" applyNumberFormat="1" applyFont="1" applyFill="1" applyBorder="1" applyAlignment="1">
      <alignment horizontal="center" vertical="center" wrapText="1"/>
    </xf>
    <xf numFmtId="0" fontId="4" fillId="6" borderId="34" xfId="0" applyFont="1" applyFill="1" applyBorder="1" applyAlignment="1">
      <alignment horizontal="center" vertical="center" wrapText="1"/>
    </xf>
    <xf numFmtId="9" fontId="4" fillId="6" borderId="35" xfId="0" applyNumberFormat="1" applyFont="1" applyFill="1" applyBorder="1" applyAlignment="1">
      <alignment horizontal="center" vertical="center" wrapText="1"/>
    </xf>
    <xf numFmtId="9" fontId="9" fillId="0" borderId="36" xfId="0" applyNumberFormat="1" applyFont="1" applyBorder="1" applyAlignment="1">
      <alignment vertical="center"/>
    </xf>
    <xf numFmtId="1" fontId="10" fillId="0" borderId="37" xfId="0" applyNumberFormat="1" applyFont="1" applyBorder="1" applyAlignment="1">
      <alignment horizontal="center" vertical="center"/>
    </xf>
    <xf numFmtId="9" fontId="10" fillId="0" borderId="37" xfId="0" applyNumberFormat="1" applyFont="1" applyBorder="1" applyAlignment="1">
      <alignment vertical="center"/>
    </xf>
    <xf numFmtId="9" fontId="10" fillId="0" borderId="38" xfId="0" applyNumberFormat="1" applyFont="1" applyBorder="1" applyAlignment="1">
      <alignment vertical="center"/>
    </xf>
    <xf numFmtId="9" fontId="11" fillId="0" borderId="39" xfId="0" applyNumberFormat="1" applyFont="1" applyBorder="1" applyAlignment="1">
      <alignment vertical="center"/>
    </xf>
    <xf numFmtId="1" fontId="10" fillId="0" borderId="40" xfId="0" applyNumberFormat="1" applyFont="1" applyBorder="1" applyAlignment="1">
      <alignment horizontal="center" vertical="center"/>
    </xf>
    <xf numFmtId="9" fontId="10" fillId="0" borderId="40" xfId="0" applyNumberFormat="1" applyFont="1" applyBorder="1" applyAlignment="1">
      <alignment vertical="center"/>
    </xf>
    <xf numFmtId="9" fontId="10" fillId="0" borderId="41" xfId="0" applyNumberFormat="1" applyFont="1" applyBorder="1" applyAlignment="1">
      <alignment vertical="center"/>
    </xf>
    <xf numFmtId="0" fontId="4" fillId="6" borderId="42" xfId="0" applyFont="1" applyFill="1" applyBorder="1" applyAlignment="1">
      <alignment horizontal="center" vertical="center"/>
    </xf>
    <xf numFmtId="9" fontId="12" fillId="7" borderId="46" xfId="0" applyNumberFormat="1" applyFont="1" applyFill="1" applyBorder="1" applyAlignment="1">
      <alignment horizontal="right" vertical="center"/>
    </xf>
    <xf numFmtId="0" fontId="5" fillId="8" borderId="22" xfId="0" applyFont="1" applyFill="1" applyBorder="1" applyAlignment="1">
      <alignment horizontal="center" wrapText="1"/>
    </xf>
    <xf numFmtId="0" fontId="1" fillId="9" borderId="47" xfId="0" applyFont="1" applyFill="1" applyBorder="1"/>
    <xf numFmtId="0" fontId="1" fillId="9" borderId="48" xfId="0" applyFont="1" applyFill="1" applyBorder="1"/>
    <xf numFmtId="0" fontId="1" fillId="9" borderId="49" xfId="0" applyFont="1" applyFill="1" applyBorder="1"/>
    <xf numFmtId="0" fontId="1" fillId="9" borderId="23" xfId="0" applyFont="1" applyFill="1" applyBorder="1"/>
    <xf numFmtId="0" fontId="1" fillId="9" borderId="50" xfId="0" applyFont="1" applyFill="1" applyBorder="1" applyAlignment="1">
      <alignment vertical="center"/>
    </xf>
    <xf numFmtId="0" fontId="1" fillId="9" borderId="22" xfId="0" applyFont="1" applyFill="1" applyBorder="1" applyAlignment="1">
      <alignment vertical="center" wrapText="1"/>
    </xf>
    <xf numFmtId="0" fontId="1" fillId="9" borderId="51" xfId="0" applyFont="1" applyFill="1" applyBorder="1" applyAlignment="1">
      <alignment vertical="center" wrapText="1"/>
    </xf>
    <xf numFmtId="0" fontId="1" fillId="9" borderId="23" xfId="0" applyFont="1" applyFill="1" applyBorder="1" applyAlignment="1">
      <alignment vertical="center" wrapText="1"/>
    </xf>
    <xf numFmtId="0" fontId="5" fillId="9" borderId="52" xfId="0" applyFont="1" applyFill="1" applyBorder="1"/>
    <xf numFmtId="0" fontId="1" fillId="9" borderId="53" xfId="0" applyFont="1" applyFill="1" applyBorder="1" applyAlignment="1">
      <alignment vertical="center"/>
    </xf>
    <xf numFmtId="0" fontId="1" fillId="9" borderId="53" xfId="0" applyFont="1" applyFill="1" applyBorder="1"/>
    <xf numFmtId="0" fontId="1" fillId="9" borderId="54" xfId="0" applyFont="1" applyFill="1" applyBorder="1"/>
    <xf numFmtId="0" fontId="13" fillId="10" borderId="55" xfId="0" applyFont="1" applyFill="1" applyBorder="1"/>
    <xf numFmtId="0" fontId="14" fillId="0" borderId="56" xfId="0" applyFont="1" applyBorder="1" applyAlignment="1">
      <alignment vertical="center"/>
    </xf>
    <xf numFmtId="0" fontId="14" fillId="0" borderId="57" xfId="0" applyFont="1" applyBorder="1" applyAlignment="1">
      <alignment vertical="center"/>
    </xf>
    <xf numFmtId="0" fontId="14" fillId="0" borderId="55" xfId="0" applyFont="1" applyBorder="1" applyAlignment="1">
      <alignment vertical="center"/>
    </xf>
    <xf numFmtId="0" fontId="15" fillId="0" borderId="56" xfId="0" applyFont="1" applyBorder="1" applyAlignment="1">
      <alignment vertical="center"/>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1" fillId="8" borderId="37" xfId="0" applyFont="1" applyFill="1" applyBorder="1" applyAlignment="1">
      <alignment horizontal="center" vertical="center" wrapText="1"/>
    </xf>
    <xf numFmtId="9" fontId="1" fillId="8" borderId="37" xfId="0" applyNumberFormat="1" applyFont="1" applyFill="1" applyBorder="1" applyAlignment="1">
      <alignment horizontal="center" vertical="center" wrapText="1"/>
    </xf>
    <xf numFmtId="9" fontId="1" fillId="8" borderId="38" xfId="0" applyNumberFormat="1" applyFont="1" applyFill="1" applyBorder="1" applyAlignment="1">
      <alignment horizontal="center" vertical="center" wrapText="1"/>
    </xf>
    <xf numFmtId="0" fontId="5" fillId="7" borderId="66" xfId="0" applyFont="1" applyFill="1" applyBorder="1" applyAlignment="1">
      <alignment horizontal="center" vertical="center" wrapText="1"/>
    </xf>
    <xf numFmtId="9" fontId="5" fillId="7" borderId="69" xfId="0" applyNumberFormat="1" applyFont="1" applyFill="1" applyBorder="1" applyAlignment="1">
      <alignment horizontal="center" vertical="center" wrapText="1"/>
    </xf>
    <xf numFmtId="0" fontId="5" fillId="8" borderId="22" xfId="0" applyFont="1" applyFill="1" applyBorder="1" applyAlignment="1">
      <alignment horizontal="center" vertical="center" wrapText="1"/>
    </xf>
    <xf numFmtId="9" fontId="5" fillId="8" borderId="22" xfId="0" applyNumberFormat="1" applyFont="1" applyFill="1" applyBorder="1" applyAlignment="1">
      <alignment horizontal="center" vertical="center" wrapText="1"/>
    </xf>
    <xf numFmtId="0" fontId="5" fillId="9" borderId="22" xfId="0" applyFont="1" applyFill="1" applyBorder="1"/>
    <xf numFmtId="0" fontId="1" fillId="9" borderId="22" xfId="0" applyFont="1" applyFill="1" applyBorder="1" applyAlignment="1">
      <alignment vertical="center"/>
    </xf>
    <xf numFmtId="0" fontId="1" fillId="9" borderId="22" xfId="0" applyFont="1" applyFill="1" applyBorder="1"/>
    <xf numFmtId="0" fontId="16" fillId="0" borderId="0" xfId="0" applyFont="1"/>
    <xf numFmtId="0" fontId="5" fillId="0" borderId="0" xfId="0" applyFont="1" applyAlignment="1">
      <alignment horizontal="center" vertical="center"/>
    </xf>
    <xf numFmtId="0" fontId="5" fillId="0" borderId="0" xfId="0" applyFont="1" applyAlignment="1">
      <alignment horizontal="center" vertical="center" wrapText="1"/>
    </xf>
    <xf numFmtId="0" fontId="17" fillId="2" borderId="37" xfId="0" applyFont="1" applyFill="1" applyBorder="1" applyAlignment="1">
      <alignment horizontal="center" vertical="center"/>
    </xf>
    <xf numFmtId="0" fontId="17" fillId="2" borderId="37" xfId="0" applyFont="1" applyFill="1" applyBorder="1" applyAlignment="1">
      <alignment horizontal="center" vertical="center" wrapText="1"/>
    </xf>
    <xf numFmtId="0" fontId="18" fillId="0" borderId="37" xfId="0" applyFont="1" applyBorder="1" applyAlignment="1">
      <alignment horizontal="left" vertical="center" wrapText="1"/>
    </xf>
    <xf numFmtId="0" fontId="18" fillId="0" borderId="37" xfId="0" applyFont="1" applyBorder="1" applyAlignment="1">
      <alignment vertical="center"/>
    </xf>
    <xf numFmtId="9" fontId="18" fillId="0" borderId="37" xfId="0" applyNumberFormat="1" applyFont="1" applyBorder="1" applyAlignment="1">
      <alignment vertical="center"/>
    </xf>
    <xf numFmtId="0" fontId="19"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9" fontId="1" fillId="0" borderId="0" xfId="0" applyNumberFormat="1" applyFont="1" applyAlignment="1">
      <alignment vertical="center"/>
    </xf>
    <xf numFmtId="0" fontId="4" fillId="3" borderId="42" xfId="0" applyFont="1" applyFill="1" applyBorder="1" applyAlignment="1">
      <alignment horizontal="center" vertical="center" wrapText="1"/>
    </xf>
    <xf numFmtId="0" fontId="20" fillId="3" borderId="73" xfId="0" applyFont="1" applyFill="1" applyBorder="1" applyAlignment="1">
      <alignment horizontal="center" vertical="center" wrapText="1"/>
    </xf>
    <xf numFmtId="0" fontId="4" fillId="3" borderId="73"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1" fillId="0" borderId="74" xfId="0" applyFont="1" applyBorder="1" applyAlignment="1">
      <alignment horizontal="left" vertical="center" wrapText="1"/>
    </xf>
    <xf numFmtId="9" fontId="1" fillId="0" borderId="75" xfId="0" applyNumberFormat="1" applyFont="1" applyBorder="1"/>
    <xf numFmtId="9" fontId="1" fillId="0" borderId="76" xfId="0" applyNumberFormat="1" applyFont="1" applyBorder="1"/>
    <xf numFmtId="0" fontId="1" fillId="0" borderId="36" xfId="0" applyFont="1" applyBorder="1" applyAlignment="1">
      <alignment horizontal="left" vertical="center" wrapText="1"/>
    </xf>
    <xf numFmtId="9" fontId="1" fillId="0" borderId="37" xfId="0" applyNumberFormat="1" applyFont="1" applyBorder="1"/>
    <xf numFmtId="9" fontId="1" fillId="0" borderId="38" xfId="0" applyNumberFormat="1" applyFont="1" applyBorder="1"/>
    <xf numFmtId="0" fontId="1" fillId="0" borderId="39" xfId="0" applyFont="1" applyBorder="1" applyAlignment="1">
      <alignment horizontal="left" vertical="center" wrapText="1"/>
    </xf>
    <xf numFmtId="9" fontId="1" fillId="0" borderId="40" xfId="0" applyNumberFormat="1" applyFont="1" applyBorder="1"/>
    <xf numFmtId="9" fontId="1" fillId="0" borderId="41" xfId="0" applyNumberFormat="1" applyFont="1" applyBorder="1"/>
    <xf numFmtId="9" fontId="20" fillId="3" borderId="46" xfId="0" applyNumberFormat="1" applyFont="1" applyFill="1" applyBorder="1" applyAlignment="1">
      <alignment horizontal="center" vertical="center" wrapText="1"/>
    </xf>
    <xf numFmtId="0" fontId="20" fillId="11" borderId="42" xfId="0" applyFont="1" applyFill="1" applyBorder="1" applyAlignment="1">
      <alignment horizontal="center" vertical="center" wrapText="1"/>
    </xf>
    <xf numFmtId="0" fontId="4" fillId="11" borderId="42" xfId="0" applyFont="1" applyFill="1" applyBorder="1" applyAlignment="1">
      <alignment horizontal="center" vertical="center" wrapText="1"/>
    </xf>
    <xf numFmtId="9" fontId="20" fillId="11" borderId="46" xfId="0" applyNumberFormat="1" applyFont="1" applyFill="1" applyBorder="1" applyAlignment="1">
      <alignment horizontal="center" vertical="center" wrapText="1"/>
    </xf>
    <xf numFmtId="9" fontId="20" fillId="12" borderId="46" xfId="0" applyNumberFormat="1" applyFont="1" applyFill="1" applyBorder="1" applyAlignment="1">
      <alignment horizontal="center" vertical="center" wrapText="1"/>
    </xf>
    <xf numFmtId="0" fontId="1" fillId="0" borderId="19" xfId="0" applyFont="1" applyBorder="1" applyAlignment="1">
      <alignment vertical="center"/>
    </xf>
    <xf numFmtId="0" fontId="1" fillId="9" borderId="47" xfId="0" applyFont="1" applyFill="1" applyBorder="1" applyAlignment="1">
      <alignment vertical="center"/>
    </xf>
    <xf numFmtId="0" fontId="1" fillId="9" borderId="48" xfId="0" applyFont="1" applyFill="1" applyBorder="1" applyAlignment="1">
      <alignment vertical="center"/>
    </xf>
    <xf numFmtId="0" fontId="1" fillId="9" borderId="49" xfId="0" applyFont="1" applyFill="1" applyBorder="1" applyAlignment="1">
      <alignment vertical="center"/>
    </xf>
    <xf numFmtId="0" fontId="1" fillId="0" borderId="20" xfId="0" applyFont="1" applyBorder="1" applyAlignment="1">
      <alignment vertical="center"/>
    </xf>
    <xf numFmtId="0" fontId="5" fillId="9" borderId="52" xfId="0" applyFont="1" applyFill="1" applyBorder="1" applyAlignment="1">
      <alignment vertical="center"/>
    </xf>
    <xf numFmtId="0" fontId="1" fillId="9" borderId="54" xfId="0" applyFont="1" applyFill="1" applyBorder="1" applyAlignment="1">
      <alignment vertical="center"/>
    </xf>
    <xf numFmtId="165" fontId="18" fillId="0" borderId="37" xfId="0" applyNumberFormat="1" applyFont="1" applyBorder="1" applyAlignment="1">
      <alignment vertical="center"/>
    </xf>
    <xf numFmtId="0" fontId="1" fillId="0" borderId="37" xfId="0" applyFont="1" applyBorder="1"/>
    <xf numFmtId="0" fontId="1" fillId="0" borderId="0" xfId="0" applyFont="1" applyAlignment="1">
      <alignment vertical="center" wrapText="1"/>
    </xf>
    <xf numFmtId="165" fontId="1" fillId="0" borderId="0" xfId="0" applyNumberFormat="1" applyFont="1" applyAlignment="1">
      <alignment vertical="center"/>
    </xf>
    <xf numFmtId="0" fontId="20" fillId="11" borderId="73" xfId="0" applyFont="1" applyFill="1" applyBorder="1" applyAlignment="1">
      <alignment horizontal="center" vertical="center" wrapText="1"/>
    </xf>
    <xf numFmtId="0" fontId="4" fillId="11" borderId="46" xfId="0" applyFont="1" applyFill="1" applyBorder="1" applyAlignment="1">
      <alignment horizontal="center" vertical="center" wrapText="1"/>
    </xf>
    <xf numFmtId="0" fontId="1" fillId="0" borderId="64" xfId="0" applyFont="1" applyBorder="1" applyAlignment="1">
      <alignment horizontal="left" vertical="center" wrapText="1"/>
    </xf>
    <xf numFmtId="9" fontId="1" fillId="0" borderId="79" xfId="0" applyNumberFormat="1" applyFont="1" applyBorder="1"/>
    <xf numFmtId="9" fontId="1" fillId="0" borderId="75" xfId="0" applyNumberFormat="1" applyFont="1" applyBorder="1" applyAlignment="1">
      <alignment vertical="center"/>
    </xf>
    <xf numFmtId="9" fontId="1" fillId="0" borderId="76" xfId="0" applyNumberFormat="1" applyFont="1" applyBorder="1" applyAlignment="1">
      <alignment vertical="center"/>
    </xf>
    <xf numFmtId="9" fontId="1" fillId="0" borderId="37" xfId="0" applyNumberFormat="1" applyFont="1" applyBorder="1" applyAlignment="1">
      <alignment vertical="center"/>
    </xf>
    <xf numFmtId="0" fontId="4" fillId="13" borderId="42" xfId="0" applyFont="1" applyFill="1" applyBorder="1" applyAlignment="1">
      <alignment horizontal="center" vertical="center" wrapText="1"/>
    </xf>
    <xf numFmtId="0" fontId="20" fillId="13" borderId="73" xfId="0" applyFont="1" applyFill="1" applyBorder="1" applyAlignment="1">
      <alignment horizontal="center" vertical="center" wrapText="1"/>
    </xf>
    <xf numFmtId="0" fontId="4" fillId="13" borderId="46" xfId="0" applyFont="1" applyFill="1" applyBorder="1" applyAlignment="1">
      <alignment horizontal="center" vertical="center" wrapText="1"/>
    </xf>
    <xf numFmtId="0" fontId="1" fillId="0" borderId="81" xfId="0" applyFont="1" applyBorder="1" applyAlignment="1">
      <alignment horizontal="left" vertical="center" wrapText="1"/>
    </xf>
    <xf numFmtId="9" fontId="1" fillId="0" borderId="82" xfId="0" applyNumberFormat="1" applyFont="1" applyBorder="1" applyAlignment="1">
      <alignment vertical="center"/>
    </xf>
    <xf numFmtId="9" fontId="1" fillId="0" borderId="83" xfId="0" applyNumberFormat="1" applyFont="1" applyBorder="1" applyAlignment="1">
      <alignment vertical="center"/>
    </xf>
    <xf numFmtId="9" fontId="20" fillId="13" borderId="85" xfId="0" applyNumberFormat="1" applyFont="1" applyFill="1" applyBorder="1" applyAlignment="1">
      <alignment horizontal="center" vertical="center" wrapText="1"/>
    </xf>
    <xf numFmtId="0" fontId="1" fillId="0" borderId="24"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vertical="center"/>
    </xf>
    <xf numFmtId="0" fontId="22" fillId="0" borderId="0" xfId="0" applyFont="1"/>
    <xf numFmtId="0" fontId="22" fillId="0" borderId="25" xfId="0" applyFont="1" applyBorder="1"/>
    <xf numFmtId="9" fontId="1" fillId="0" borderId="77" xfId="0" applyNumberFormat="1" applyFont="1" applyBorder="1"/>
    <xf numFmtId="0" fontId="1" fillId="9" borderId="28" xfId="0" applyFont="1" applyFill="1" applyBorder="1" applyAlignment="1">
      <alignment vertical="center"/>
    </xf>
    <xf numFmtId="0" fontId="1" fillId="0" borderId="86" xfId="0" applyFont="1" applyBorder="1"/>
    <xf numFmtId="0" fontId="18" fillId="0" borderId="37" xfId="0" applyFont="1" applyBorder="1" applyAlignment="1">
      <alignment horizontal="left" vertical="center"/>
    </xf>
    <xf numFmtId="49" fontId="18" fillId="14" borderId="37" xfId="0" applyNumberFormat="1" applyFont="1" applyFill="1" applyBorder="1" applyAlignment="1">
      <alignment horizontal="right" vertical="center"/>
    </xf>
    <xf numFmtId="0" fontId="1" fillId="0" borderId="27" xfId="0" applyFont="1" applyBorder="1" applyAlignment="1">
      <alignment vertical="center"/>
    </xf>
    <xf numFmtId="0" fontId="1" fillId="0" borderId="29" xfId="0" applyFont="1" applyBorder="1" applyAlignment="1">
      <alignment vertical="center"/>
    </xf>
    <xf numFmtId="0" fontId="1" fillId="15" borderId="87" xfId="0" applyFont="1" applyFill="1" applyBorder="1" applyAlignment="1">
      <alignment vertical="center"/>
    </xf>
    <xf numFmtId="0" fontId="1" fillId="0" borderId="87" xfId="0" applyFont="1" applyBorder="1" applyAlignment="1">
      <alignment horizontal="left" vertical="center" wrapText="1"/>
    </xf>
    <xf numFmtId="0" fontId="18" fillId="0" borderId="87" xfId="0" applyFont="1" applyBorder="1" applyAlignment="1">
      <alignment vertical="center" wrapText="1"/>
    </xf>
    <xf numFmtId="9" fontId="18" fillId="0" borderId="87" xfId="1" applyFont="1" applyBorder="1" applyAlignment="1">
      <alignment vertical="center" wrapText="1"/>
    </xf>
    <xf numFmtId="9" fontId="18" fillId="0" borderId="87" xfId="0" applyNumberFormat="1" applyFont="1" applyBorder="1" applyAlignment="1">
      <alignment vertical="center"/>
    </xf>
    <xf numFmtId="0" fontId="18" fillId="0" borderId="87" xfId="0" applyFont="1" applyBorder="1" applyAlignment="1">
      <alignment horizontal="center" vertical="center" wrapText="1"/>
    </xf>
    <xf numFmtId="9" fontId="1" fillId="0" borderId="88" xfId="0" applyNumberFormat="1" applyFont="1" applyBorder="1" applyAlignment="1">
      <alignment vertical="center"/>
    </xf>
    <xf numFmtId="0" fontId="1" fillId="0" borderId="27" xfId="0" applyFont="1" applyBorder="1"/>
    <xf numFmtId="0" fontId="1" fillId="0" borderId="29" xfId="0" applyFont="1" applyBorder="1"/>
    <xf numFmtId="49" fontId="1" fillId="15" borderId="87" xfId="0" applyNumberFormat="1" applyFont="1" applyFill="1" applyBorder="1" applyAlignment="1">
      <alignment horizontal="right" vertical="center"/>
    </xf>
    <xf numFmtId="0" fontId="18" fillId="0" borderId="89" xfId="0" applyFont="1" applyBorder="1" applyAlignment="1">
      <alignment horizontal="left" vertical="center" wrapText="1"/>
    </xf>
    <xf numFmtId="0" fontId="1" fillId="0" borderId="87" xfId="0" applyFont="1" applyBorder="1" applyAlignment="1">
      <alignment vertical="center" wrapText="1"/>
    </xf>
    <xf numFmtId="0" fontId="1" fillId="0" borderId="87" xfId="0" applyFont="1" applyBorder="1" applyAlignment="1">
      <alignment horizontal="center" vertical="center"/>
    </xf>
    <xf numFmtId="0" fontId="18" fillId="0" borderId="87" xfId="0" applyFont="1" applyBorder="1" applyAlignment="1">
      <alignment vertical="center"/>
    </xf>
    <xf numFmtId="49" fontId="27" fillId="16" borderId="37" xfId="0" applyNumberFormat="1" applyFont="1" applyFill="1" applyBorder="1" applyAlignment="1">
      <alignment horizontal="right" vertical="center"/>
    </xf>
    <xf numFmtId="0" fontId="28" fillId="0" borderId="37" xfId="0" applyFont="1" applyBorder="1" applyAlignment="1">
      <alignment horizontal="left" vertical="center" wrapText="1"/>
    </xf>
    <xf numFmtId="0" fontId="28" fillId="0" borderId="72" xfId="0" applyFont="1" applyBorder="1" applyAlignment="1">
      <alignment vertical="center" wrapText="1"/>
    </xf>
    <xf numFmtId="0" fontId="28" fillId="0" borderId="90" xfId="0" applyFont="1" applyBorder="1" applyAlignment="1">
      <alignment horizontal="center" vertical="center"/>
    </xf>
    <xf numFmtId="0" fontId="28" fillId="0" borderId="87" xfId="0" applyFont="1" applyBorder="1" applyAlignment="1">
      <alignment vertical="center"/>
    </xf>
    <xf numFmtId="9" fontId="28" fillId="0" borderId="87" xfId="0" applyNumberFormat="1" applyFont="1" applyBorder="1" applyAlignment="1">
      <alignment vertical="center"/>
    </xf>
    <xf numFmtId="9" fontId="28" fillId="0" borderId="87" xfId="1" applyFont="1" applyFill="1" applyBorder="1" applyAlignment="1">
      <alignment vertical="center"/>
    </xf>
    <xf numFmtId="165" fontId="28" fillId="0" borderId="87" xfId="1" applyNumberFormat="1" applyFont="1" applyFill="1" applyBorder="1" applyAlignment="1">
      <alignment vertical="center"/>
    </xf>
    <xf numFmtId="164" fontId="27" fillId="16" borderId="37" xfId="0" applyNumberFormat="1" applyFont="1" applyFill="1" applyBorder="1" applyAlignment="1">
      <alignment horizontal="right" vertical="center"/>
    </xf>
    <xf numFmtId="0" fontId="21" fillId="0" borderId="28" xfId="0" applyFont="1" applyBorder="1" applyAlignment="1">
      <alignment vertical="center" wrapText="1"/>
    </xf>
    <xf numFmtId="0" fontId="8" fillId="0" borderId="80" xfId="0" applyFont="1" applyBorder="1" applyAlignment="1">
      <alignment horizontal="left" vertical="center" wrapText="1"/>
    </xf>
    <xf numFmtId="164" fontId="27" fillId="16" borderId="77" xfId="0" applyNumberFormat="1" applyFont="1" applyFill="1" applyBorder="1" applyAlignment="1">
      <alignment horizontal="right" vertical="center"/>
    </xf>
    <xf numFmtId="0" fontId="28" fillId="0" borderId="77" xfId="0" applyFont="1" applyBorder="1" applyAlignment="1">
      <alignment horizontal="left" vertical="center" wrapText="1"/>
    </xf>
    <xf numFmtId="0" fontId="28" fillId="0" borderId="78" xfId="0" applyFont="1" applyBorder="1" applyAlignment="1">
      <alignment vertical="center" wrapText="1"/>
    </xf>
    <xf numFmtId="43" fontId="27" fillId="16" borderId="87" xfId="2" applyFont="1" applyFill="1" applyBorder="1" applyAlignment="1">
      <alignment horizontal="right" vertical="center"/>
    </xf>
    <xf numFmtId="0" fontId="28" fillId="0" borderId="87" xfId="0" applyFont="1" applyBorder="1" applyAlignment="1">
      <alignment vertical="center" wrapText="1"/>
    </xf>
    <xf numFmtId="0" fontId="27" fillId="16" borderId="37" xfId="0" applyFont="1" applyFill="1" applyBorder="1" applyAlignment="1">
      <alignment horizontal="right" vertical="center"/>
    </xf>
    <xf numFmtId="166" fontId="28" fillId="0" borderId="87" xfId="2" applyNumberFormat="1" applyFont="1" applyFill="1" applyBorder="1" applyAlignment="1">
      <alignment vertical="center"/>
    </xf>
    <xf numFmtId="0" fontId="1" fillId="2" borderId="7" xfId="0" applyFont="1" applyFill="1" applyBorder="1"/>
    <xf numFmtId="0" fontId="2" fillId="0" borderId="8" xfId="0" applyFont="1" applyBorder="1"/>
    <xf numFmtId="0" fontId="2" fillId="0" borderId="9" xfId="0" applyFont="1" applyBorder="1"/>
    <xf numFmtId="0" fontId="4" fillId="3" borderId="10" xfId="0" applyFont="1" applyFill="1" applyBorder="1" applyAlignment="1">
      <alignment horizontal="center" vertical="center"/>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5" fillId="4" borderId="16" xfId="0" applyFont="1" applyFill="1" applyBorder="1" applyAlignment="1">
      <alignment horizontal="center" vertical="center"/>
    </xf>
    <xf numFmtId="0" fontId="2" fillId="0" borderId="17" xfId="0" applyFont="1" applyBorder="1"/>
    <xf numFmtId="0" fontId="2" fillId="0" borderId="18" xfId="0" applyFont="1" applyBorder="1"/>
    <xf numFmtId="0" fontId="1" fillId="2" borderId="1" xfId="0" applyFont="1" applyFill="1" applyBorder="1"/>
    <xf numFmtId="0" fontId="2" fillId="0" borderId="2" xfId="0" applyFont="1" applyBorder="1"/>
    <xf numFmtId="0" fontId="2" fillId="0" borderId="3" xfId="0" applyFont="1" applyBorder="1"/>
    <xf numFmtId="0" fontId="3" fillId="2" borderId="4" xfId="0" applyFont="1" applyFill="1" applyBorder="1" applyAlignment="1">
      <alignment horizontal="center"/>
    </xf>
    <xf numFmtId="0" fontId="2" fillId="0" borderId="5" xfId="0" applyFont="1" applyBorder="1"/>
    <xf numFmtId="0" fontId="2" fillId="0" borderId="6" xfId="0" applyFont="1" applyBorder="1"/>
    <xf numFmtId="0" fontId="5" fillId="4" borderId="4" xfId="0" applyFont="1" applyFill="1" applyBorder="1" applyAlignment="1">
      <alignment horizontal="center" vertical="center"/>
    </xf>
    <xf numFmtId="0" fontId="5" fillId="2" borderId="30" xfId="0" applyFont="1" applyFill="1" applyBorder="1" applyAlignment="1">
      <alignment horizontal="center"/>
    </xf>
    <xf numFmtId="0" fontId="2" fillId="0" borderId="31" xfId="0" applyFont="1" applyBorder="1"/>
    <xf numFmtId="0" fontId="2" fillId="0" borderId="32" xfId="0" applyFont="1" applyBorder="1"/>
    <xf numFmtId="0" fontId="12" fillId="7" borderId="43" xfId="0" applyFont="1" applyFill="1" applyBorder="1" applyAlignment="1">
      <alignment horizontal="center" vertical="center"/>
    </xf>
    <xf numFmtId="0" fontId="2" fillId="0" borderId="44" xfId="0" applyFont="1" applyBorder="1"/>
    <xf numFmtId="0" fontId="2" fillId="0" borderId="45" xfId="0" applyFont="1" applyBorder="1"/>
    <xf numFmtId="0" fontId="1" fillId="2" borderId="4" xfId="0" applyFont="1" applyFill="1" applyBorder="1"/>
    <xf numFmtId="0" fontId="4" fillId="3" borderId="27" xfId="0" applyFont="1" applyFill="1" applyBorder="1" applyAlignment="1">
      <alignment horizontal="center" vertical="center"/>
    </xf>
    <xf numFmtId="0" fontId="2" fillId="0" borderId="28" xfId="0" applyFont="1" applyBorder="1"/>
    <xf numFmtId="0" fontId="2" fillId="0" borderId="29" xfId="0" applyFont="1" applyBorder="1"/>
    <xf numFmtId="0" fontId="2" fillId="0" borderId="58" xfId="0" applyFont="1" applyBorder="1"/>
    <xf numFmtId="0" fontId="2" fillId="0" borderId="59" xfId="0" applyFont="1" applyBorder="1"/>
    <xf numFmtId="0" fontId="2" fillId="0" borderId="60" xfId="0" applyFont="1" applyBorder="1"/>
    <xf numFmtId="0" fontId="1" fillId="8" borderId="39" xfId="0" applyFont="1" applyFill="1" applyBorder="1" applyAlignment="1">
      <alignment vertical="center" wrapText="1"/>
    </xf>
    <xf numFmtId="0" fontId="2" fillId="0" borderId="64" xfId="0" applyFont="1" applyBorder="1"/>
    <xf numFmtId="0" fontId="2" fillId="0" borderId="65" xfId="0" applyFont="1" applyBorder="1"/>
    <xf numFmtId="0" fontId="5" fillId="7" borderId="67" xfId="0" applyFont="1" applyFill="1" applyBorder="1" applyAlignment="1">
      <alignment horizontal="center" vertical="center" wrapText="1"/>
    </xf>
    <xf numFmtId="0" fontId="2" fillId="0" borderId="68" xfId="0" applyFont="1" applyBorder="1"/>
    <xf numFmtId="0" fontId="5" fillId="4" borderId="61" xfId="0" applyFont="1" applyFill="1" applyBorder="1" applyAlignment="1">
      <alignment horizontal="center" vertical="center"/>
    </xf>
    <xf numFmtId="0" fontId="2" fillId="0" borderId="62" xfId="0" applyFont="1" applyBorder="1"/>
    <xf numFmtId="0" fontId="2" fillId="0" borderId="63" xfId="0" applyFont="1" applyBorder="1"/>
    <xf numFmtId="0" fontId="5" fillId="2" borderId="70" xfId="0" applyFont="1" applyFill="1" applyBorder="1" applyAlignment="1">
      <alignment horizontal="center" vertical="center" wrapText="1"/>
    </xf>
    <xf numFmtId="0" fontId="2" fillId="0" borderId="71" xfId="0" applyFont="1" applyBorder="1"/>
    <xf numFmtId="0" fontId="20" fillId="3" borderId="70" xfId="0" applyFont="1" applyFill="1" applyBorder="1" applyAlignment="1">
      <alignment horizontal="right" vertical="center" wrapText="1"/>
    </xf>
    <xf numFmtId="0" fontId="20" fillId="11" borderId="70" xfId="0" applyFont="1" applyFill="1" applyBorder="1" applyAlignment="1">
      <alignment horizontal="right" vertical="center" wrapText="1"/>
    </xf>
    <xf numFmtId="0" fontId="4" fillId="12" borderId="70" xfId="0" applyFont="1" applyFill="1" applyBorder="1" applyAlignment="1">
      <alignment horizontal="right" vertical="center" wrapText="1"/>
    </xf>
    <xf numFmtId="0" fontId="16" fillId="2" borderId="1" xfId="0" applyFont="1" applyFill="1" applyBorder="1"/>
    <xf numFmtId="0" fontId="16" fillId="2" borderId="4" xfId="0" applyFont="1" applyFill="1" applyBorder="1"/>
    <xf numFmtId="0" fontId="1" fillId="2" borderId="4" xfId="0" applyFont="1" applyFill="1" applyBorder="1" applyAlignment="1">
      <alignment vertical="center"/>
    </xf>
    <xf numFmtId="0" fontId="1" fillId="2" borderId="1" xfId="0" applyFont="1" applyFill="1" applyBorder="1" applyAlignment="1">
      <alignment vertical="center"/>
    </xf>
    <xf numFmtId="0" fontId="3" fillId="2" borderId="4" xfId="0" applyFont="1" applyFill="1" applyBorder="1" applyAlignment="1">
      <alignment horizontal="center" vertical="center"/>
    </xf>
    <xf numFmtId="0" fontId="20" fillId="13" borderId="30" xfId="0" applyFont="1" applyFill="1" applyBorder="1" applyAlignment="1">
      <alignment horizontal="right" vertical="center" wrapText="1"/>
    </xf>
    <xf numFmtId="0" fontId="2" fillId="0" borderId="84" xfId="0" applyFont="1" applyBorder="1"/>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xml"/><Relationship Id="rId1" Type="http://schemas.microsoft.com/office/2011/relationships/chartStyle" Target="style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2.xml"/><Relationship Id="rId1" Type="http://schemas.microsoft.com/office/2011/relationships/chartStyle" Target="style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7135012885294102"/>
          <c:y val="0.14539532381773834"/>
          <c:w val="0.44308390022675742"/>
          <c:h val="0.70287769784172671"/>
        </c:manualLayout>
      </c:layout>
      <c:radarChart>
        <c:radarStyle val="marker"/>
        <c:varyColors val="1"/>
        <c:ser>
          <c:idx val="0"/>
          <c:order val="0"/>
          <c:tx>
            <c:strRef>
              <c:f>'A. Resultado global'!$E$17</c:f>
              <c:strCache>
                <c:ptCount val="1"/>
                <c:pt idx="0">
                  <c:v>Restulado obtenido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0.10480023330417031"/>
                  <c:y val="-5.75539568345323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0.90277777777777779</c:v>
                </c:pt>
                <c:pt idx="1">
                  <c:v>0.46527777777777768</c:v>
                </c:pt>
                <c:pt idx="2">
                  <c:v>0.92592592592592582</c:v>
                </c:pt>
                <c:pt idx="3">
                  <c:v>0.70833333333333337</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0.40277777777777779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0.16666666666666666</c:v>
                </c:pt>
                <c:pt idx="1">
                  <c:v>0.29861111111111105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0.31481481481481477</c:v>
                </c:pt>
                <c:pt idx="1">
                  <c:v>0.33333333333333331</c:v>
                </c:pt>
                <c:pt idx="2">
                  <c:v>0.27777777777777773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0.45833333333333337</c:v>
                </c:pt>
                <c:pt idx="1">
                  <c:v>0.24999999999999997</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0.25</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8.3333333333333329E-2</c:v>
                </c:pt>
                <c:pt idx="1">
                  <c:v>0.16666666666666666</c:v>
                </c:pt>
                <c:pt idx="2">
                  <c:v>0.16666666666666666</c:v>
                </c:pt>
                <c:pt idx="3">
                  <c:v>8.3333333333333329E-2</c:v>
                </c:pt>
                <c:pt idx="4">
                  <c:v>5.5555555555555552E-2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2.3572316618317529E-2"/>
                  <c:y val="-0.115323681314029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4.5274476513865727E-3"/>
                  <c:y val="4.73118279569892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67B-41DE-B269-D587159F0C8E}"/>
                </c:ext>
              </c:extLst>
            </c:dLbl>
            <c:dLbl>
              <c:idx val="5"/>
              <c:layout>
                <c:manualLayout>
                  <c:x val="2.2637238256932655E-3"/>
                  <c:y val="-5.1612903225806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67B-41DE-B269-D587159F0C8E}"/>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0.16666666666666666</c:v>
                </c:pt>
                <c:pt idx="1">
                  <c:v>0.16666666666666666</c:v>
                </c:pt>
                <c:pt idx="2">
                  <c:v>0.1111111111111111</c:v>
                </c:pt>
                <c:pt idx="3">
                  <c:v>0.16666666666666666</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0.33333333333333331</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0.25</c:v>
                </c:pt>
                <c:pt idx="1">
                  <c:v>0.33333333333333337</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0.25</c:v>
                </c:pt>
                <c:pt idx="1">
                  <c:v>0.24999999999999994</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257175</xdr:colOff>
      <xdr:row>12</xdr:row>
      <xdr:rowOff>133350</xdr:rowOff>
    </xdr:from>
    <xdr:ext cx="4200525" cy="2647950"/>
    <xdr:graphicFrame macro="">
      <xdr:nvGraphicFramePr>
        <xdr:cNvPr id="1563776827" name="Chart 1">
          <a:extLst>
            <a:ext uri="{FF2B5EF4-FFF2-40B4-BE49-F238E27FC236}">
              <a16:creationId xmlns:a16="http://schemas.microsoft.com/office/drawing/2014/main" id="{00000000-0008-0000-0100-00003B5735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219075</xdr:colOff>
      <xdr:row>10</xdr:row>
      <xdr:rowOff>171450</xdr:rowOff>
    </xdr:from>
    <xdr:ext cx="4343400" cy="2171700"/>
    <xdr:graphicFrame macro="">
      <xdr:nvGraphicFramePr>
        <xdr:cNvPr id="1598991190" name="Chart 2">
          <a:extLst>
            <a:ext uri="{FF2B5EF4-FFF2-40B4-BE49-F238E27FC236}">
              <a16:creationId xmlns:a16="http://schemas.microsoft.com/office/drawing/2014/main" id="{00000000-0008-0000-0300-000056AB4E5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7</xdr:col>
      <xdr:colOff>257175</xdr:colOff>
      <xdr:row>18</xdr:row>
      <xdr:rowOff>19050</xdr:rowOff>
    </xdr:from>
    <xdr:ext cx="4324350" cy="2143125"/>
    <xdr:graphicFrame macro="">
      <xdr:nvGraphicFramePr>
        <xdr:cNvPr id="1107328867" name="Chart 3">
          <a:extLst>
            <a:ext uri="{FF2B5EF4-FFF2-40B4-BE49-F238E27FC236}">
              <a16:creationId xmlns:a16="http://schemas.microsoft.com/office/drawing/2014/main" id="{00000000-0008-0000-0300-0000637F00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7</xdr:col>
      <xdr:colOff>247650</xdr:colOff>
      <xdr:row>25</xdr:row>
      <xdr:rowOff>171450</xdr:rowOff>
    </xdr:from>
    <xdr:ext cx="4324350" cy="2333625"/>
    <xdr:graphicFrame macro="">
      <xdr:nvGraphicFramePr>
        <xdr:cNvPr id="377214723" name="Chart 4">
          <a:extLst>
            <a:ext uri="{FF2B5EF4-FFF2-40B4-BE49-F238E27FC236}">
              <a16:creationId xmlns:a16="http://schemas.microsoft.com/office/drawing/2014/main" id="{00000000-0008-0000-0300-000003D77B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7</xdr:col>
      <xdr:colOff>266700</xdr:colOff>
      <xdr:row>32</xdr:row>
      <xdr:rowOff>19050</xdr:rowOff>
    </xdr:from>
    <xdr:ext cx="4295775" cy="1981200"/>
    <xdr:graphicFrame macro="">
      <xdr:nvGraphicFramePr>
        <xdr:cNvPr id="1619013638" name="Chart 5">
          <a:extLst>
            <a:ext uri="{FF2B5EF4-FFF2-40B4-BE49-F238E27FC236}">
              <a16:creationId xmlns:a16="http://schemas.microsoft.com/office/drawing/2014/main" id="{00000000-0008-0000-0300-0000063080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6" title="Gráfico">
          <a:extLst>
            <a:ext uri="{FF2B5EF4-FFF2-40B4-BE49-F238E27FC236}">
              <a16:creationId xmlns:a16="http://schemas.microsoft.com/office/drawing/2014/main" id="{00000000-0008-0000-04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1258948126" name="Chart 7" title="Gráfico">
          <a:extLst>
            <a:ext uri="{FF2B5EF4-FFF2-40B4-BE49-F238E27FC236}">
              <a16:creationId xmlns:a16="http://schemas.microsoft.com/office/drawing/2014/main" id="{00000000-0008-0000-0400-00001E060A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200025</xdr:colOff>
      <xdr:row>0</xdr:row>
      <xdr:rowOff>104775</xdr:rowOff>
    </xdr:from>
    <xdr:ext cx="1047750" cy="8953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6</xdr:col>
      <xdr:colOff>285750</xdr:colOff>
      <xdr:row>63</xdr:row>
      <xdr:rowOff>123825</xdr:rowOff>
    </xdr:from>
    <xdr:ext cx="5524500" cy="2667000"/>
    <xdr:graphicFrame macro="">
      <xdr:nvGraphicFramePr>
        <xdr:cNvPr id="2141149025" name="Chart 8">
          <a:extLst>
            <a:ext uri="{FF2B5EF4-FFF2-40B4-BE49-F238E27FC236}">
              <a16:creationId xmlns:a16="http://schemas.microsoft.com/office/drawing/2014/main" id="{00000000-0008-0000-0500-000061579F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73</xdr:row>
      <xdr:rowOff>333375</xdr:rowOff>
    </xdr:from>
    <xdr:ext cx="5524500" cy="3457575"/>
    <xdr:graphicFrame macro="">
      <xdr:nvGraphicFramePr>
        <xdr:cNvPr id="81207427" name="Chart 9">
          <a:extLst>
            <a:ext uri="{FF2B5EF4-FFF2-40B4-BE49-F238E27FC236}">
              <a16:creationId xmlns:a16="http://schemas.microsoft.com/office/drawing/2014/main" id="{00000000-0008-0000-0500-00008320D7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180975</xdr:colOff>
      <xdr:row>0</xdr:row>
      <xdr:rowOff>104775</xdr:rowOff>
    </xdr:from>
    <xdr:ext cx="1047750" cy="8953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447675</xdr:colOff>
      <xdr:row>97</xdr:row>
      <xdr:rowOff>104775</xdr:rowOff>
    </xdr:from>
    <xdr:ext cx="5610225" cy="2952750"/>
    <xdr:graphicFrame macro="">
      <xdr:nvGraphicFramePr>
        <xdr:cNvPr id="453894152" name="Chart 10">
          <a:extLst>
            <a:ext uri="{FF2B5EF4-FFF2-40B4-BE49-F238E27FC236}">
              <a16:creationId xmlns:a16="http://schemas.microsoft.com/office/drawing/2014/main" id="{00000000-0008-0000-0600-000008E00D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438150</xdr:colOff>
      <xdr:row>107</xdr:row>
      <xdr:rowOff>133350</xdr:rowOff>
    </xdr:from>
    <xdr:ext cx="5610225" cy="2819400"/>
    <xdr:graphicFrame macro="">
      <xdr:nvGraphicFramePr>
        <xdr:cNvPr id="2043616129" name="Chart 11">
          <a:extLst>
            <a:ext uri="{FF2B5EF4-FFF2-40B4-BE49-F238E27FC236}">
              <a16:creationId xmlns:a16="http://schemas.microsoft.com/office/drawing/2014/main" id="{00000000-0008-0000-0600-0000811BCF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6</xdr:col>
      <xdr:colOff>466725</xdr:colOff>
      <xdr:row>115</xdr:row>
      <xdr:rowOff>285750</xdr:rowOff>
    </xdr:from>
    <xdr:ext cx="5562600" cy="3124200"/>
    <xdr:graphicFrame macro="">
      <xdr:nvGraphicFramePr>
        <xdr:cNvPr id="1461844581" name="Chart 12">
          <a:extLst>
            <a:ext uri="{FF2B5EF4-FFF2-40B4-BE49-F238E27FC236}">
              <a16:creationId xmlns:a16="http://schemas.microsoft.com/office/drawing/2014/main" id="{00000000-0008-0000-0600-000065FA21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1</xdr:col>
      <xdr:colOff>104775</xdr:colOff>
      <xdr:row>0</xdr:row>
      <xdr:rowOff>66675</xdr:rowOff>
    </xdr:from>
    <xdr:ext cx="1047750" cy="89535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6</xdr:col>
      <xdr:colOff>247650</xdr:colOff>
      <xdr:row>62</xdr:row>
      <xdr:rowOff>9525</xdr:rowOff>
    </xdr:from>
    <xdr:ext cx="5448300" cy="2705100"/>
    <xdr:graphicFrame macro="">
      <xdr:nvGraphicFramePr>
        <xdr:cNvPr id="1669273567" name="Chart 13">
          <a:extLst>
            <a:ext uri="{FF2B5EF4-FFF2-40B4-BE49-F238E27FC236}">
              <a16:creationId xmlns:a16="http://schemas.microsoft.com/office/drawing/2014/main" id="{00000000-0008-0000-0700-0000DF177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72</xdr:row>
      <xdr:rowOff>47625</xdr:rowOff>
    </xdr:from>
    <xdr:ext cx="5438775" cy="2752725"/>
    <xdr:graphicFrame macro="">
      <xdr:nvGraphicFramePr>
        <xdr:cNvPr id="585759435" name="Chart 14">
          <a:extLst>
            <a:ext uri="{FF2B5EF4-FFF2-40B4-BE49-F238E27FC236}">
              <a16:creationId xmlns:a16="http://schemas.microsoft.com/office/drawing/2014/main" id="{00000000-0008-0000-0700-0000CBFAE9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47625</xdr:colOff>
      <xdr:row>0</xdr:row>
      <xdr:rowOff>66675</xdr:rowOff>
    </xdr:from>
    <xdr:ext cx="1047750" cy="89535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50"/>
  <sheetViews>
    <sheetView showGridLines="0" workbookViewId="0">
      <selection activeCell="A9" sqref="A9:I9"/>
    </sheetView>
  </sheetViews>
  <sheetFormatPr baseColWidth="10" defaultColWidth="12.625" defaultRowHeight="15" customHeight="1" x14ac:dyDescent="0.2"/>
  <cols>
    <col min="1" max="8" width="11.5" customWidth="1"/>
    <col min="9" max="9" width="16.875" customWidth="1"/>
    <col min="10" max="10" width="2.5" customWidth="1"/>
  </cols>
  <sheetData>
    <row r="1" spans="1:26" ht="15" customHeight="1" x14ac:dyDescent="0.25">
      <c r="A1" s="169"/>
      <c r="B1" s="170"/>
      <c r="C1" s="170"/>
      <c r="D1" s="170"/>
      <c r="E1" s="170"/>
      <c r="F1" s="170"/>
      <c r="G1" s="170"/>
      <c r="H1" s="170"/>
      <c r="I1" s="171"/>
      <c r="J1" s="1"/>
      <c r="K1" s="1"/>
      <c r="L1" s="1"/>
      <c r="M1" s="1"/>
      <c r="N1" s="1"/>
      <c r="O1" s="1"/>
      <c r="P1" s="1"/>
      <c r="Q1" s="1"/>
      <c r="R1" s="1"/>
      <c r="S1" s="1"/>
      <c r="T1" s="1"/>
      <c r="U1" s="1"/>
      <c r="V1" s="1"/>
      <c r="W1" s="1"/>
      <c r="X1" s="1"/>
      <c r="Y1" s="1"/>
      <c r="Z1" s="1"/>
    </row>
    <row r="2" spans="1:26" ht="17.25" customHeight="1" x14ac:dyDescent="0.3">
      <c r="A2" s="172" t="s">
        <v>0</v>
      </c>
      <c r="B2" s="173"/>
      <c r="C2" s="173"/>
      <c r="D2" s="173"/>
      <c r="E2" s="173"/>
      <c r="F2" s="173"/>
      <c r="G2" s="173"/>
      <c r="H2" s="173"/>
      <c r="I2" s="174"/>
      <c r="J2" s="1"/>
      <c r="K2" s="1"/>
      <c r="L2" s="1"/>
      <c r="M2" s="1"/>
      <c r="N2" s="1"/>
      <c r="O2" s="1"/>
      <c r="P2" s="1"/>
      <c r="Q2" s="1"/>
      <c r="R2" s="1"/>
      <c r="S2" s="1"/>
      <c r="T2" s="1"/>
      <c r="U2" s="1"/>
      <c r="V2" s="1"/>
      <c r="W2" s="1"/>
      <c r="X2" s="1"/>
      <c r="Y2" s="1"/>
      <c r="Z2" s="1"/>
    </row>
    <row r="3" spans="1:26" ht="17.25" customHeight="1" x14ac:dyDescent="0.3">
      <c r="A3" s="172" t="s">
        <v>1</v>
      </c>
      <c r="B3" s="173"/>
      <c r="C3" s="173"/>
      <c r="D3" s="173"/>
      <c r="E3" s="173"/>
      <c r="F3" s="173"/>
      <c r="G3" s="173"/>
      <c r="H3" s="173"/>
      <c r="I3" s="174"/>
      <c r="J3" s="1"/>
      <c r="K3" s="1"/>
      <c r="L3" s="1"/>
      <c r="M3" s="1"/>
      <c r="N3" s="1"/>
      <c r="O3" s="1"/>
      <c r="P3" s="1"/>
      <c r="Q3" s="1"/>
      <c r="R3" s="1"/>
      <c r="S3" s="1"/>
      <c r="T3" s="1"/>
      <c r="U3" s="1"/>
      <c r="V3" s="1"/>
      <c r="W3" s="1"/>
      <c r="X3" s="1"/>
      <c r="Y3" s="1"/>
      <c r="Z3" s="1"/>
    </row>
    <row r="4" spans="1:26" ht="17.25" customHeight="1" x14ac:dyDescent="0.3">
      <c r="A4" s="172" t="s">
        <v>2</v>
      </c>
      <c r="B4" s="173"/>
      <c r="C4" s="173"/>
      <c r="D4" s="173"/>
      <c r="E4" s="173"/>
      <c r="F4" s="173"/>
      <c r="G4" s="173"/>
      <c r="H4" s="173"/>
      <c r="I4" s="174"/>
      <c r="J4" s="1"/>
      <c r="K4" s="1"/>
      <c r="L4" s="1"/>
      <c r="M4" s="1"/>
      <c r="N4" s="1"/>
      <c r="O4" s="1"/>
      <c r="P4" s="1"/>
      <c r="Q4" s="1"/>
      <c r="R4" s="1"/>
      <c r="S4" s="1"/>
      <c r="T4" s="1"/>
      <c r="U4" s="1"/>
      <c r="V4" s="1"/>
      <c r="W4" s="1"/>
      <c r="X4" s="1"/>
      <c r="Y4" s="1"/>
      <c r="Z4" s="1"/>
    </row>
    <row r="5" spans="1:26" ht="17.25" customHeight="1" x14ac:dyDescent="0.3">
      <c r="A5" s="172">
        <v>2024</v>
      </c>
      <c r="B5" s="173"/>
      <c r="C5" s="173"/>
      <c r="D5" s="173"/>
      <c r="E5" s="173"/>
      <c r="F5" s="173"/>
      <c r="G5" s="173"/>
      <c r="H5" s="173"/>
      <c r="I5" s="174"/>
      <c r="J5" s="1"/>
      <c r="K5" s="1"/>
      <c r="L5" s="1"/>
      <c r="M5" s="1"/>
      <c r="N5" s="1"/>
      <c r="O5" s="1"/>
      <c r="P5" s="1"/>
      <c r="Q5" s="1"/>
      <c r="R5" s="1"/>
      <c r="S5" s="1"/>
      <c r="T5" s="1"/>
      <c r="U5" s="1"/>
      <c r="V5" s="1"/>
      <c r="W5" s="1"/>
      <c r="X5" s="1"/>
      <c r="Y5" s="1"/>
      <c r="Z5" s="1"/>
    </row>
    <row r="6" spans="1:26" ht="15" customHeight="1" x14ac:dyDescent="0.25">
      <c r="A6" s="157"/>
      <c r="B6" s="158"/>
      <c r="C6" s="158"/>
      <c r="D6" s="158"/>
      <c r="E6" s="158"/>
      <c r="F6" s="158"/>
      <c r="G6" s="158"/>
      <c r="H6" s="158"/>
      <c r="I6" s="159"/>
      <c r="J6" s="1"/>
      <c r="K6" s="1"/>
      <c r="L6" s="1"/>
      <c r="M6" s="1"/>
      <c r="N6" s="1"/>
      <c r="O6" s="1"/>
      <c r="P6" s="1"/>
      <c r="Q6" s="1"/>
      <c r="R6" s="1"/>
      <c r="S6" s="1"/>
      <c r="T6" s="1"/>
      <c r="U6" s="1"/>
      <c r="V6" s="1"/>
      <c r="W6" s="1"/>
      <c r="X6" s="1"/>
      <c r="Y6" s="1"/>
      <c r="Z6" s="1"/>
    </row>
    <row r="7" spans="1:26" ht="15.75" x14ac:dyDescent="0.25">
      <c r="A7" s="160" t="s">
        <v>3</v>
      </c>
      <c r="B7" s="161"/>
      <c r="C7" s="161"/>
      <c r="D7" s="161"/>
      <c r="E7" s="161"/>
      <c r="F7" s="161"/>
      <c r="G7" s="161"/>
      <c r="H7" s="161"/>
      <c r="I7" s="162"/>
      <c r="J7" s="1"/>
      <c r="K7" s="1"/>
      <c r="L7" s="1"/>
      <c r="M7" s="1"/>
      <c r="N7" s="1"/>
      <c r="O7" s="1"/>
      <c r="P7" s="1"/>
      <c r="Q7" s="1"/>
      <c r="R7" s="1"/>
      <c r="S7" s="1"/>
      <c r="T7" s="1"/>
      <c r="U7" s="1"/>
      <c r="V7" s="1"/>
      <c r="W7" s="1"/>
      <c r="X7" s="1"/>
      <c r="Y7" s="1"/>
      <c r="Z7" s="1"/>
    </row>
    <row r="8" spans="1:26" ht="15.75" x14ac:dyDescent="0.25">
      <c r="A8" s="163"/>
      <c r="B8" s="164"/>
      <c r="C8" s="164"/>
      <c r="D8" s="164"/>
      <c r="E8" s="164"/>
      <c r="F8" s="164"/>
      <c r="G8" s="164"/>
      <c r="H8" s="164"/>
      <c r="I8" s="165"/>
      <c r="J8" s="1"/>
      <c r="K8" s="1"/>
      <c r="L8" s="1"/>
      <c r="M8" s="1"/>
      <c r="N8" s="1"/>
      <c r="O8" s="1"/>
      <c r="P8" s="1"/>
      <c r="Q8" s="1"/>
      <c r="R8" s="1"/>
      <c r="S8" s="1"/>
      <c r="T8" s="1"/>
      <c r="U8" s="1"/>
      <c r="V8" s="1"/>
      <c r="W8" s="1"/>
      <c r="X8" s="1"/>
      <c r="Y8" s="1"/>
      <c r="Z8" s="1"/>
    </row>
    <row r="9" spans="1:26" ht="23.25" customHeight="1" x14ac:dyDescent="0.25">
      <c r="A9" s="166" t="s">
        <v>54</v>
      </c>
      <c r="B9" s="167"/>
      <c r="C9" s="167"/>
      <c r="D9" s="167"/>
      <c r="E9" s="167"/>
      <c r="F9" s="167"/>
      <c r="G9" s="167"/>
      <c r="H9" s="167"/>
      <c r="I9" s="168"/>
      <c r="J9" s="1"/>
      <c r="K9" s="1"/>
      <c r="L9" s="1"/>
      <c r="M9" s="1"/>
      <c r="N9" s="1"/>
      <c r="O9" s="1"/>
      <c r="P9" s="1"/>
      <c r="Q9" s="1"/>
      <c r="R9" s="1"/>
      <c r="S9" s="1"/>
      <c r="T9" s="1"/>
      <c r="U9" s="1"/>
      <c r="V9" s="1"/>
      <c r="W9" s="1"/>
      <c r="X9" s="1"/>
      <c r="Y9" s="1"/>
      <c r="Z9" s="1"/>
    </row>
    <row r="10" spans="1:26" ht="15.75" x14ac:dyDescent="0.25">
      <c r="A10" s="2"/>
      <c r="B10" s="1"/>
      <c r="C10" s="1"/>
      <c r="D10" s="1"/>
      <c r="E10" s="1"/>
      <c r="F10" s="1"/>
      <c r="G10" s="1"/>
      <c r="H10" s="1"/>
      <c r="I10" s="3"/>
      <c r="J10" s="1"/>
      <c r="K10" s="1"/>
      <c r="L10" s="1"/>
      <c r="M10" s="1"/>
      <c r="N10" s="1"/>
      <c r="O10" s="1"/>
      <c r="P10" s="1"/>
      <c r="Q10" s="1"/>
      <c r="R10" s="1"/>
      <c r="S10" s="1"/>
      <c r="T10" s="1"/>
      <c r="U10" s="1"/>
      <c r="V10" s="1"/>
      <c r="W10" s="1"/>
      <c r="X10" s="1"/>
      <c r="Y10" s="1"/>
      <c r="Z10" s="1"/>
    </row>
    <row r="11" spans="1:26" ht="15.75" x14ac:dyDescent="0.25">
      <c r="A11" s="4" t="s">
        <v>5</v>
      </c>
      <c r="B11" s="5" t="s">
        <v>6</v>
      </c>
      <c r="C11" s="6"/>
      <c r="D11" s="6"/>
      <c r="E11" s="6"/>
      <c r="F11" s="6"/>
      <c r="G11" s="6"/>
      <c r="H11" s="6"/>
      <c r="I11" s="7"/>
      <c r="J11" s="1"/>
      <c r="K11" s="1"/>
      <c r="L11" s="1"/>
      <c r="M11" s="1"/>
      <c r="N11" s="1"/>
      <c r="O11" s="1"/>
      <c r="P11" s="1"/>
      <c r="Q11" s="1"/>
      <c r="R11" s="1"/>
      <c r="S11" s="1"/>
      <c r="T11" s="1"/>
      <c r="U11" s="1"/>
      <c r="V11" s="1"/>
      <c r="W11" s="1"/>
      <c r="X11" s="1"/>
      <c r="Y11" s="1"/>
      <c r="Z11" s="1"/>
    </row>
    <row r="12" spans="1:26" ht="35.25" customHeight="1" x14ac:dyDescent="0.25">
      <c r="A12" s="2"/>
      <c r="B12" s="8" t="s">
        <v>7</v>
      </c>
      <c r="C12" s="1"/>
      <c r="D12" s="1"/>
      <c r="E12" s="1"/>
      <c r="F12" s="1"/>
      <c r="G12" s="1"/>
      <c r="H12" s="1"/>
      <c r="I12" s="3"/>
      <c r="J12" s="1"/>
      <c r="K12" s="1"/>
      <c r="L12" s="1"/>
      <c r="M12" s="1"/>
      <c r="N12" s="1"/>
      <c r="O12" s="1"/>
      <c r="P12" s="1"/>
      <c r="Q12" s="1"/>
      <c r="R12" s="1"/>
      <c r="S12" s="1"/>
      <c r="T12" s="1"/>
      <c r="U12" s="1"/>
      <c r="V12" s="1"/>
      <c r="W12" s="1"/>
      <c r="X12" s="1"/>
      <c r="Y12" s="1"/>
      <c r="Z12" s="1"/>
    </row>
    <row r="13" spans="1:26" ht="15.75" x14ac:dyDescent="0.25">
      <c r="A13" s="4" t="s">
        <v>8</v>
      </c>
      <c r="B13" s="5" t="s">
        <v>9</v>
      </c>
      <c r="C13" s="6"/>
      <c r="D13" s="6"/>
      <c r="E13" s="6"/>
      <c r="F13" s="6"/>
      <c r="G13" s="6"/>
      <c r="H13" s="6"/>
      <c r="I13" s="7"/>
      <c r="J13" s="1"/>
      <c r="K13" s="1"/>
      <c r="L13" s="1"/>
      <c r="M13" s="1"/>
      <c r="N13" s="1"/>
      <c r="O13" s="1"/>
      <c r="P13" s="1"/>
      <c r="Q13" s="1"/>
      <c r="R13" s="1"/>
      <c r="S13" s="1"/>
      <c r="T13" s="1"/>
      <c r="U13" s="1"/>
      <c r="V13" s="1"/>
      <c r="W13" s="1"/>
      <c r="X13" s="1"/>
      <c r="Y13" s="1"/>
      <c r="Z13" s="1"/>
    </row>
    <row r="14" spans="1:26" ht="31.5" customHeight="1" x14ac:dyDescent="0.25">
      <c r="A14" s="2"/>
      <c r="B14" s="8" t="s">
        <v>10</v>
      </c>
      <c r="C14" s="1"/>
      <c r="D14" s="1"/>
      <c r="E14" s="1"/>
      <c r="F14" s="1"/>
      <c r="G14" s="1"/>
      <c r="H14" s="1"/>
      <c r="I14" s="3"/>
      <c r="J14" s="1"/>
      <c r="K14" s="1"/>
      <c r="L14" s="1"/>
      <c r="M14" s="1"/>
      <c r="N14" s="1"/>
      <c r="O14" s="1"/>
      <c r="P14" s="1"/>
      <c r="Q14" s="1"/>
      <c r="R14" s="1"/>
      <c r="S14" s="1"/>
      <c r="T14" s="1"/>
      <c r="U14" s="1"/>
      <c r="V14" s="1"/>
      <c r="W14" s="1"/>
      <c r="X14" s="1"/>
      <c r="Y14" s="1"/>
      <c r="Z14" s="1"/>
    </row>
    <row r="15" spans="1:26" ht="15.75" x14ac:dyDescent="0.25">
      <c r="A15" s="4" t="s">
        <v>11</v>
      </c>
      <c r="B15" s="5" t="s">
        <v>12</v>
      </c>
      <c r="C15" s="6"/>
      <c r="D15" s="6"/>
      <c r="E15" s="6"/>
      <c r="F15" s="6"/>
      <c r="G15" s="6"/>
      <c r="H15" s="6"/>
      <c r="I15" s="7"/>
      <c r="J15" s="1"/>
      <c r="K15" s="1"/>
      <c r="L15" s="1"/>
      <c r="M15" s="1"/>
      <c r="N15" s="1"/>
      <c r="O15" s="1"/>
      <c r="P15" s="1"/>
      <c r="Q15" s="1"/>
      <c r="R15" s="1"/>
      <c r="S15" s="1"/>
      <c r="T15" s="1"/>
      <c r="U15" s="1"/>
      <c r="V15" s="1"/>
      <c r="W15" s="1"/>
      <c r="X15" s="1"/>
      <c r="Y15" s="1"/>
      <c r="Z15" s="1"/>
    </row>
    <row r="16" spans="1:26" ht="36" customHeight="1" x14ac:dyDescent="0.25">
      <c r="A16" s="2"/>
      <c r="B16" s="8" t="s">
        <v>13</v>
      </c>
      <c r="C16" s="1"/>
      <c r="D16" s="1"/>
      <c r="E16" s="1"/>
      <c r="F16" s="1"/>
      <c r="G16" s="1"/>
      <c r="H16" s="1"/>
      <c r="I16" s="3"/>
      <c r="J16" s="1"/>
      <c r="K16" s="1"/>
      <c r="L16" s="1"/>
      <c r="M16" s="1"/>
      <c r="N16" s="1"/>
      <c r="O16" s="1"/>
      <c r="P16" s="1"/>
      <c r="Q16" s="1"/>
      <c r="R16" s="1"/>
      <c r="S16" s="1"/>
      <c r="T16" s="1"/>
      <c r="U16" s="1"/>
      <c r="V16" s="1"/>
      <c r="W16" s="1"/>
      <c r="X16" s="1"/>
      <c r="Y16" s="1"/>
      <c r="Z16" s="1"/>
    </row>
    <row r="17" spans="1:26" ht="15.75" x14ac:dyDescent="0.25">
      <c r="A17" s="4" t="s">
        <v>14</v>
      </c>
      <c r="B17" s="5" t="s">
        <v>15</v>
      </c>
      <c r="C17" s="6"/>
      <c r="D17" s="6"/>
      <c r="E17" s="6"/>
      <c r="F17" s="6"/>
      <c r="G17" s="6"/>
      <c r="H17" s="6"/>
      <c r="I17" s="7"/>
      <c r="J17" s="1"/>
      <c r="K17" s="1"/>
      <c r="L17" s="1"/>
      <c r="M17" s="1"/>
      <c r="N17" s="1"/>
      <c r="O17" s="1"/>
      <c r="P17" s="1"/>
      <c r="Q17" s="1"/>
      <c r="R17" s="1"/>
      <c r="S17" s="1"/>
      <c r="T17" s="1"/>
      <c r="U17" s="1"/>
      <c r="V17" s="1"/>
      <c r="W17" s="1"/>
      <c r="X17" s="1"/>
      <c r="Y17" s="1"/>
      <c r="Z17" s="1"/>
    </row>
    <row r="18" spans="1:26" ht="32.25" customHeight="1" x14ac:dyDescent="0.25">
      <c r="A18" s="2"/>
      <c r="B18" s="8" t="s">
        <v>16</v>
      </c>
      <c r="C18" s="1"/>
      <c r="D18" s="1"/>
      <c r="E18" s="1"/>
      <c r="F18" s="1"/>
      <c r="G18" s="1"/>
      <c r="H18" s="1"/>
      <c r="I18" s="3"/>
      <c r="J18" s="1"/>
      <c r="K18" s="1"/>
      <c r="L18" s="1"/>
      <c r="M18" s="1"/>
      <c r="N18" s="1"/>
      <c r="O18" s="1"/>
      <c r="P18" s="1"/>
      <c r="Q18" s="1"/>
      <c r="R18" s="1"/>
      <c r="S18" s="1"/>
      <c r="T18" s="1"/>
      <c r="U18" s="1"/>
      <c r="V18" s="1"/>
      <c r="W18" s="1"/>
      <c r="X18" s="1"/>
      <c r="Y18" s="1"/>
      <c r="Z18" s="1"/>
    </row>
    <row r="19" spans="1:26" ht="15.75" x14ac:dyDescent="0.25">
      <c r="A19" s="4" t="s">
        <v>17</v>
      </c>
      <c r="B19" s="5" t="s">
        <v>18</v>
      </c>
      <c r="C19" s="6"/>
      <c r="D19" s="6"/>
      <c r="E19" s="6"/>
      <c r="F19" s="6"/>
      <c r="G19" s="6"/>
      <c r="H19" s="6"/>
      <c r="I19" s="7"/>
      <c r="J19" s="1"/>
      <c r="K19" s="1"/>
      <c r="L19" s="1"/>
      <c r="M19" s="1"/>
      <c r="N19" s="1"/>
      <c r="O19" s="1"/>
      <c r="P19" s="1"/>
      <c r="Q19" s="1"/>
      <c r="R19" s="1"/>
      <c r="S19" s="1"/>
      <c r="T19" s="1"/>
      <c r="U19" s="1"/>
      <c r="V19" s="1"/>
      <c r="W19" s="1"/>
      <c r="X19" s="1"/>
      <c r="Y19" s="1"/>
      <c r="Z19" s="1"/>
    </row>
    <row r="20" spans="1:26" ht="31.5" customHeight="1" x14ac:dyDescent="0.25">
      <c r="A20" s="2"/>
      <c r="B20" s="8" t="s">
        <v>19</v>
      </c>
      <c r="C20" s="1"/>
      <c r="D20" s="1"/>
      <c r="E20" s="1"/>
      <c r="F20" s="1"/>
      <c r="G20" s="1"/>
      <c r="H20" s="1"/>
      <c r="I20" s="3"/>
      <c r="J20" s="1"/>
      <c r="K20" s="1"/>
      <c r="L20" s="1"/>
      <c r="M20" s="1"/>
      <c r="N20" s="1"/>
      <c r="O20" s="1"/>
      <c r="P20" s="1"/>
      <c r="Q20" s="1"/>
      <c r="R20" s="1"/>
      <c r="S20" s="1"/>
      <c r="T20" s="1"/>
      <c r="U20" s="1"/>
      <c r="V20" s="1"/>
      <c r="W20" s="1"/>
      <c r="X20" s="1"/>
      <c r="Y20" s="1"/>
      <c r="Z20" s="1"/>
    </row>
    <row r="21" spans="1:26" ht="15.75" x14ac:dyDescent="0.25">
      <c r="A21" s="4" t="s">
        <v>20</v>
      </c>
      <c r="B21" s="5" t="s">
        <v>21</v>
      </c>
      <c r="C21" s="6"/>
      <c r="D21" s="6"/>
      <c r="E21" s="6"/>
      <c r="F21" s="6"/>
      <c r="G21" s="6"/>
      <c r="H21" s="6"/>
      <c r="I21" s="7"/>
      <c r="J21" s="1"/>
      <c r="K21" s="1"/>
      <c r="L21" s="1"/>
      <c r="M21" s="1"/>
      <c r="N21" s="1"/>
      <c r="O21" s="1"/>
      <c r="P21" s="1"/>
      <c r="Q21" s="1"/>
      <c r="R21" s="1"/>
      <c r="S21" s="1"/>
      <c r="T21" s="1"/>
      <c r="U21" s="1"/>
      <c r="V21" s="1"/>
      <c r="W21" s="1"/>
      <c r="X21" s="1"/>
      <c r="Y21" s="1"/>
      <c r="Z21" s="1"/>
    </row>
    <row r="22" spans="1:26" ht="30" customHeight="1" x14ac:dyDescent="0.25">
      <c r="A22" s="2"/>
      <c r="B22" s="8" t="s">
        <v>22</v>
      </c>
      <c r="C22" s="1"/>
      <c r="D22" s="1"/>
      <c r="E22" s="1"/>
      <c r="F22" s="1"/>
      <c r="G22" s="1"/>
      <c r="H22" s="1"/>
      <c r="I22" s="3"/>
      <c r="J22" s="1"/>
      <c r="K22" s="1"/>
      <c r="L22" s="1"/>
      <c r="M22" s="1"/>
      <c r="N22" s="1"/>
      <c r="O22" s="1"/>
      <c r="P22" s="1"/>
      <c r="Q22" s="1"/>
      <c r="R22" s="1"/>
      <c r="S22" s="1"/>
      <c r="T22" s="1"/>
      <c r="U22" s="1"/>
      <c r="V22" s="1"/>
      <c r="W22" s="1"/>
      <c r="X22" s="1"/>
      <c r="Y22" s="1"/>
      <c r="Z22" s="1"/>
    </row>
    <row r="23" spans="1:26" ht="30" customHeight="1" x14ac:dyDescent="0.25">
      <c r="A23" s="2"/>
      <c r="B23" s="8"/>
      <c r="C23" s="1"/>
      <c r="D23" s="1"/>
      <c r="E23" s="1"/>
      <c r="F23" s="1"/>
      <c r="G23" s="1"/>
      <c r="H23" s="1"/>
      <c r="I23" s="3"/>
      <c r="J23" s="1"/>
      <c r="K23" s="1"/>
      <c r="L23" s="1"/>
      <c r="M23" s="1"/>
      <c r="N23" s="1"/>
      <c r="O23" s="1"/>
      <c r="P23" s="1"/>
      <c r="Q23" s="1"/>
      <c r="R23" s="1"/>
      <c r="S23" s="1"/>
      <c r="T23" s="1"/>
      <c r="U23" s="1"/>
      <c r="V23" s="1"/>
      <c r="W23" s="1"/>
      <c r="X23" s="1"/>
      <c r="Y23" s="1"/>
      <c r="Z23" s="1"/>
    </row>
    <row r="24" spans="1:26" ht="14.25" customHeight="1" x14ac:dyDescent="0.25">
      <c r="A24" s="9" t="s">
        <v>23</v>
      </c>
      <c r="B24" s="8"/>
      <c r="C24" s="1"/>
      <c r="D24" s="1"/>
      <c r="E24" s="1"/>
      <c r="F24" s="1"/>
      <c r="G24" s="1"/>
      <c r="H24" s="1"/>
      <c r="I24" s="3"/>
      <c r="J24" s="1"/>
      <c r="K24" s="1"/>
      <c r="L24" s="1"/>
      <c r="M24" s="1"/>
      <c r="N24" s="1"/>
      <c r="O24" s="1"/>
      <c r="P24" s="1"/>
      <c r="Q24" s="1"/>
      <c r="R24" s="1"/>
      <c r="S24" s="1"/>
      <c r="T24" s="1"/>
      <c r="U24" s="1"/>
      <c r="V24" s="1"/>
      <c r="W24" s="1"/>
      <c r="X24" s="1"/>
      <c r="Y24" s="1"/>
      <c r="Z24" s="1"/>
    </row>
    <row r="25" spans="1:26" ht="15" customHeight="1" x14ac:dyDescent="0.25">
      <c r="A25" s="9" t="s">
        <v>24</v>
      </c>
      <c r="B25" s="1"/>
      <c r="C25" s="1"/>
      <c r="D25" s="1"/>
      <c r="E25" s="1"/>
      <c r="F25" s="1"/>
      <c r="G25" s="1"/>
      <c r="H25" s="1"/>
      <c r="I25" s="3"/>
      <c r="J25" s="1"/>
      <c r="K25" s="1"/>
      <c r="L25" s="1"/>
      <c r="M25" s="1"/>
      <c r="N25" s="1"/>
      <c r="O25" s="1"/>
      <c r="P25" s="1"/>
      <c r="Q25" s="1"/>
      <c r="R25" s="1"/>
      <c r="S25" s="1"/>
      <c r="T25" s="1"/>
      <c r="U25" s="1"/>
      <c r="V25" s="1"/>
      <c r="W25" s="1"/>
      <c r="X25" s="1"/>
      <c r="Y25" s="1"/>
      <c r="Z25" s="1"/>
    </row>
    <row r="26" spans="1:26" ht="15" customHeight="1" x14ac:dyDescent="0.25">
      <c r="A26" s="9" t="s">
        <v>25</v>
      </c>
      <c r="B26" s="1"/>
      <c r="C26" s="1"/>
      <c r="D26" s="1"/>
      <c r="E26" s="1"/>
      <c r="F26" s="1"/>
      <c r="G26" s="1"/>
      <c r="H26" s="1"/>
      <c r="I26" s="3"/>
      <c r="J26" s="1"/>
      <c r="K26" s="1"/>
      <c r="L26" s="1"/>
      <c r="M26" s="1"/>
      <c r="N26" s="1"/>
      <c r="O26" s="1"/>
      <c r="P26" s="1"/>
      <c r="Q26" s="1"/>
      <c r="R26" s="1"/>
      <c r="S26" s="1"/>
      <c r="T26" s="1"/>
      <c r="U26" s="1"/>
      <c r="V26" s="1"/>
      <c r="W26" s="1"/>
      <c r="X26" s="1"/>
      <c r="Y26" s="1"/>
      <c r="Z26" s="1"/>
    </row>
    <row r="27" spans="1:26" ht="15" customHeight="1" x14ac:dyDescent="0.25">
      <c r="A27" s="9" t="s">
        <v>26</v>
      </c>
      <c r="B27" s="1"/>
      <c r="C27" s="1"/>
      <c r="D27" s="1"/>
      <c r="E27" s="1"/>
      <c r="F27" s="1"/>
      <c r="G27" s="1"/>
      <c r="H27" s="1"/>
      <c r="I27" s="3"/>
      <c r="J27" s="1"/>
      <c r="K27" s="1"/>
      <c r="L27" s="1"/>
      <c r="M27" s="1"/>
      <c r="N27" s="1"/>
      <c r="O27" s="1"/>
      <c r="P27" s="1"/>
      <c r="Q27" s="1"/>
      <c r="R27" s="1"/>
      <c r="S27" s="1"/>
      <c r="T27" s="1"/>
      <c r="U27" s="1"/>
      <c r="V27" s="1"/>
      <c r="W27" s="1"/>
      <c r="X27" s="1"/>
      <c r="Y27" s="1"/>
      <c r="Z27" s="1"/>
    </row>
    <row r="28" spans="1:26" ht="15" customHeight="1" x14ac:dyDescent="0.25">
      <c r="A28" s="9" t="s">
        <v>27</v>
      </c>
      <c r="B28" s="1"/>
      <c r="C28" s="1"/>
      <c r="D28" s="1"/>
      <c r="E28" s="1"/>
      <c r="F28" s="1"/>
      <c r="G28" s="1"/>
      <c r="H28" s="1"/>
      <c r="I28" s="3"/>
      <c r="J28" s="1"/>
      <c r="K28" s="1"/>
      <c r="L28" s="1"/>
      <c r="M28" s="1"/>
      <c r="N28" s="1"/>
      <c r="O28" s="1"/>
      <c r="P28" s="1"/>
      <c r="Q28" s="1"/>
      <c r="R28" s="1"/>
      <c r="S28" s="1"/>
      <c r="T28" s="1"/>
      <c r="U28" s="1"/>
      <c r="V28" s="1"/>
      <c r="W28" s="1"/>
      <c r="X28" s="1"/>
      <c r="Y28" s="1"/>
      <c r="Z28" s="1"/>
    </row>
    <row r="29" spans="1:26" ht="15" customHeight="1" x14ac:dyDescent="0.25">
      <c r="A29" s="2"/>
      <c r="B29" s="1"/>
      <c r="C29" s="1"/>
      <c r="D29" s="1"/>
      <c r="E29" s="1"/>
      <c r="F29" s="1"/>
      <c r="G29" s="1"/>
      <c r="H29" s="1"/>
      <c r="I29" s="3"/>
      <c r="J29" s="1"/>
      <c r="K29" s="1"/>
      <c r="L29" s="1"/>
      <c r="M29" s="1"/>
      <c r="N29" s="1"/>
      <c r="O29" s="1"/>
      <c r="P29" s="1"/>
      <c r="Q29" s="1"/>
      <c r="R29" s="1"/>
      <c r="S29" s="1"/>
      <c r="T29" s="1"/>
      <c r="U29" s="1"/>
      <c r="V29" s="1"/>
      <c r="W29" s="1"/>
      <c r="X29" s="1"/>
      <c r="Y29" s="1"/>
      <c r="Z29" s="1"/>
    </row>
    <row r="30" spans="1:26" ht="15" customHeight="1" x14ac:dyDescent="0.25">
      <c r="A30" s="9" t="s">
        <v>28</v>
      </c>
      <c r="B30" s="1"/>
      <c r="C30" s="1"/>
      <c r="D30" s="1"/>
      <c r="E30" s="1"/>
      <c r="F30" s="1"/>
      <c r="G30" s="1"/>
      <c r="H30" s="1"/>
      <c r="I30" s="3"/>
      <c r="J30" s="1"/>
      <c r="K30" s="1"/>
      <c r="L30" s="1"/>
      <c r="M30" s="1"/>
      <c r="N30" s="1"/>
      <c r="O30" s="1"/>
      <c r="P30" s="1"/>
      <c r="Q30" s="1"/>
      <c r="R30" s="1"/>
      <c r="S30" s="1"/>
      <c r="T30" s="1"/>
      <c r="U30" s="1"/>
      <c r="V30" s="1"/>
      <c r="W30" s="1"/>
      <c r="X30" s="1"/>
      <c r="Y30" s="1"/>
      <c r="Z30" s="1"/>
    </row>
    <row r="31" spans="1:26" ht="15" customHeight="1" x14ac:dyDescent="0.25">
      <c r="A31" s="2" t="s">
        <v>29</v>
      </c>
      <c r="B31" s="1"/>
      <c r="C31" s="1"/>
      <c r="D31" s="1"/>
      <c r="E31" s="1"/>
      <c r="F31" s="1"/>
      <c r="G31" s="1"/>
      <c r="H31" s="1"/>
      <c r="I31" s="3"/>
      <c r="J31" s="1"/>
      <c r="K31" s="1"/>
      <c r="L31" s="1"/>
      <c r="M31" s="1"/>
      <c r="N31" s="1"/>
      <c r="O31" s="1"/>
      <c r="P31" s="1"/>
      <c r="Q31" s="1"/>
      <c r="R31" s="1"/>
      <c r="S31" s="1"/>
      <c r="T31" s="1"/>
      <c r="U31" s="1"/>
      <c r="V31" s="1"/>
      <c r="W31" s="1"/>
      <c r="X31" s="1"/>
      <c r="Y31" s="1"/>
      <c r="Z31" s="1"/>
    </row>
    <row r="32" spans="1:26" ht="15" customHeight="1" x14ac:dyDescent="0.25">
      <c r="A32" s="10">
        <v>2024</v>
      </c>
      <c r="B32" s="1"/>
      <c r="C32" s="1"/>
      <c r="D32" s="1"/>
      <c r="E32" s="1"/>
      <c r="F32" s="1"/>
      <c r="G32" s="1"/>
      <c r="H32" s="1"/>
      <c r="I32" s="3"/>
      <c r="J32" s="1"/>
      <c r="K32" s="1"/>
      <c r="L32" s="1"/>
      <c r="M32" s="1"/>
      <c r="N32" s="1"/>
      <c r="O32" s="1"/>
      <c r="P32" s="1"/>
      <c r="Q32" s="1"/>
      <c r="R32" s="1"/>
      <c r="S32" s="1"/>
      <c r="T32" s="1"/>
      <c r="U32" s="1"/>
      <c r="V32" s="1"/>
      <c r="W32" s="1"/>
      <c r="X32" s="1"/>
      <c r="Y32" s="1"/>
      <c r="Z32" s="1"/>
    </row>
    <row r="33" spans="1:26" ht="15" customHeight="1" x14ac:dyDescent="0.25">
      <c r="A33" s="11"/>
      <c r="B33" s="12"/>
      <c r="C33" s="12"/>
      <c r="D33" s="12"/>
      <c r="E33" s="12"/>
      <c r="F33" s="12"/>
      <c r="G33" s="12"/>
      <c r="H33" s="12"/>
      <c r="I33" s="13"/>
      <c r="J33" s="1"/>
      <c r="K33" s="1"/>
      <c r="L33" s="1"/>
      <c r="M33" s="1"/>
      <c r="N33" s="1"/>
      <c r="O33" s="1"/>
      <c r="P33" s="1"/>
      <c r="Q33" s="1"/>
      <c r="R33" s="1"/>
      <c r="S33" s="1"/>
      <c r="T33" s="1"/>
      <c r="U33" s="1"/>
      <c r="V33" s="1"/>
      <c r="W33" s="1"/>
      <c r="X33" s="1"/>
      <c r="Y33" s="1"/>
      <c r="Z33" s="1"/>
    </row>
    <row r="34" spans="1:26" ht="15.75"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sheetData>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 footer="0"/>
  <pageSetup paperSize="9" scale="62" orientation="portrait"/>
  <drawing r:id="rId1"/>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Desplegables!$A$2:$A$30</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A993"/>
  <sheetViews>
    <sheetView showGridLines="0" tabSelected="1" workbookViewId="0">
      <selection activeCell="F27" sqref="F27"/>
    </sheetView>
  </sheetViews>
  <sheetFormatPr baseColWidth="10" defaultColWidth="12.625" defaultRowHeight="15" customHeight="1" x14ac:dyDescent="0.2"/>
  <cols>
    <col min="1" max="1" width="2.5" customWidth="1"/>
    <col min="2" max="2" width="33.25" customWidth="1"/>
    <col min="3" max="3" width="8.125" customWidth="1"/>
    <col min="4" max="5" width="15.625" customWidth="1"/>
    <col min="6" max="6" width="17.5" customWidth="1"/>
    <col min="7" max="7" width="6.25" customWidth="1"/>
    <col min="8" max="11" width="20.625" customWidth="1"/>
  </cols>
  <sheetData>
    <row r="1" spans="1:27" ht="15.75" x14ac:dyDescent="0.25">
      <c r="A1" s="169"/>
      <c r="B1" s="170"/>
      <c r="C1" s="170"/>
      <c r="D1" s="170"/>
      <c r="E1" s="170"/>
      <c r="F1" s="170"/>
      <c r="G1" s="170"/>
      <c r="H1" s="170"/>
      <c r="I1" s="170"/>
      <c r="J1" s="171"/>
      <c r="K1" s="1"/>
      <c r="L1" s="1"/>
      <c r="M1" s="1"/>
      <c r="N1" s="1"/>
      <c r="O1" s="1"/>
      <c r="P1" s="1"/>
      <c r="Q1" s="1"/>
      <c r="R1" s="1"/>
      <c r="S1" s="1"/>
      <c r="T1" s="1"/>
      <c r="U1" s="1"/>
      <c r="V1" s="1"/>
      <c r="W1" s="1"/>
      <c r="X1" s="1"/>
      <c r="Y1" s="1"/>
      <c r="Z1" s="1"/>
      <c r="AA1" s="1"/>
    </row>
    <row r="2" spans="1:27" ht="18" customHeight="1" x14ac:dyDescent="0.3">
      <c r="A2" s="172" t="s">
        <v>0</v>
      </c>
      <c r="B2" s="173"/>
      <c r="C2" s="173"/>
      <c r="D2" s="173"/>
      <c r="E2" s="173"/>
      <c r="F2" s="173"/>
      <c r="G2" s="173"/>
      <c r="H2" s="173"/>
      <c r="I2" s="173"/>
      <c r="J2" s="174"/>
      <c r="K2" s="1"/>
      <c r="L2" s="1"/>
      <c r="M2" s="1"/>
      <c r="N2" s="1"/>
      <c r="O2" s="1"/>
      <c r="P2" s="1"/>
      <c r="Q2" s="1"/>
      <c r="R2" s="1"/>
      <c r="S2" s="1"/>
      <c r="T2" s="1"/>
      <c r="U2" s="1"/>
      <c r="V2" s="1"/>
      <c r="W2" s="1"/>
      <c r="X2" s="1"/>
      <c r="Y2" s="1"/>
      <c r="Z2" s="1"/>
      <c r="AA2" s="1"/>
    </row>
    <row r="3" spans="1:27" ht="18" customHeight="1" x14ac:dyDescent="0.3">
      <c r="A3" s="172" t="s">
        <v>1</v>
      </c>
      <c r="B3" s="173"/>
      <c r="C3" s="173"/>
      <c r="D3" s="173"/>
      <c r="E3" s="173"/>
      <c r="F3" s="173"/>
      <c r="G3" s="173"/>
      <c r="H3" s="173"/>
      <c r="I3" s="173"/>
      <c r="J3" s="174"/>
      <c r="K3" s="1"/>
      <c r="L3" s="1"/>
      <c r="M3" s="1"/>
      <c r="N3" s="1"/>
      <c r="O3" s="1"/>
      <c r="P3" s="1"/>
      <c r="Q3" s="1"/>
      <c r="R3" s="1"/>
      <c r="S3" s="1"/>
      <c r="T3" s="1"/>
      <c r="U3" s="1"/>
      <c r="V3" s="1"/>
      <c r="W3" s="1"/>
      <c r="X3" s="1"/>
      <c r="Y3" s="1"/>
      <c r="Z3" s="1"/>
      <c r="AA3" s="1"/>
    </row>
    <row r="4" spans="1:27" ht="18" customHeight="1" x14ac:dyDescent="0.3">
      <c r="A4" s="172" t="s">
        <v>2</v>
      </c>
      <c r="B4" s="173"/>
      <c r="C4" s="173"/>
      <c r="D4" s="173"/>
      <c r="E4" s="173"/>
      <c r="F4" s="173"/>
      <c r="G4" s="173"/>
      <c r="H4" s="173"/>
      <c r="I4" s="173"/>
      <c r="J4" s="174"/>
      <c r="K4" s="1"/>
      <c r="L4" s="1"/>
      <c r="M4" s="1"/>
      <c r="N4" s="1"/>
      <c r="O4" s="1"/>
      <c r="P4" s="1"/>
      <c r="Q4" s="1"/>
      <c r="R4" s="1"/>
      <c r="S4" s="1"/>
      <c r="T4" s="1"/>
      <c r="U4" s="1"/>
      <c r="V4" s="1"/>
      <c r="W4" s="1"/>
      <c r="X4" s="1"/>
      <c r="Y4" s="1"/>
      <c r="Z4" s="1"/>
      <c r="AA4" s="1"/>
    </row>
    <row r="5" spans="1:27" ht="18" customHeight="1" x14ac:dyDescent="0.3">
      <c r="A5" s="172">
        <v>2024</v>
      </c>
      <c r="B5" s="173"/>
      <c r="C5" s="173"/>
      <c r="D5" s="173"/>
      <c r="E5" s="173"/>
      <c r="F5" s="173"/>
      <c r="G5" s="173"/>
      <c r="H5" s="173"/>
      <c r="I5" s="173"/>
      <c r="J5" s="174"/>
      <c r="K5" s="1"/>
      <c r="L5" s="1"/>
      <c r="M5" s="1"/>
      <c r="N5" s="1"/>
      <c r="O5" s="1"/>
      <c r="P5" s="1"/>
      <c r="Q5" s="1"/>
      <c r="R5" s="1"/>
      <c r="S5" s="1"/>
      <c r="T5" s="1"/>
      <c r="U5" s="1"/>
      <c r="V5" s="1"/>
      <c r="W5" s="1"/>
      <c r="X5" s="1"/>
      <c r="Y5" s="1"/>
      <c r="Z5" s="1"/>
      <c r="AA5" s="1"/>
    </row>
    <row r="6" spans="1:27" ht="15.75" x14ac:dyDescent="0.25">
      <c r="A6" s="182"/>
      <c r="B6" s="173"/>
      <c r="C6" s="173"/>
      <c r="D6" s="173"/>
      <c r="E6" s="173"/>
      <c r="F6" s="173"/>
      <c r="G6" s="173"/>
      <c r="H6" s="173"/>
      <c r="I6" s="173"/>
      <c r="J6" s="174"/>
      <c r="K6" s="1"/>
      <c r="L6" s="1"/>
      <c r="M6" s="1"/>
      <c r="N6" s="1"/>
      <c r="O6" s="1"/>
      <c r="P6" s="1"/>
      <c r="Q6" s="1"/>
      <c r="R6" s="1"/>
      <c r="S6" s="1"/>
      <c r="T6" s="1"/>
      <c r="U6" s="1"/>
      <c r="V6" s="1"/>
      <c r="W6" s="1"/>
      <c r="X6" s="1"/>
      <c r="Y6" s="1"/>
      <c r="Z6" s="1"/>
      <c r="AA6" s="1"/>
    </row>
    <row r="7" spans="1:27" ht="15.75" x14ac:dyDescent="0.25">
      <c r="A7" s="183" t="s">
        <v>3</v>
      </c>
      <c r="B7" s="184"/>
      <c r="C7" s="184"/>
      <c r="D7" s="184"/>
      <c r="E7" s="184"/>
      <c r="F7" s="184"/>
      <c r="G7" s="184"/>
      <c r="H7" s="184"/>
      <c r="I7" s="184"/>
      <c r="J7" s="185"/>
      <c r="K7" s="1"/>
      <c r="L7" s="1"/>
      <c r="M7" s="1"/>
      <c r="N7" s="1"/>
      <c r="O7" s="1"/>
      <c r="P7" s="1"/>
      <c r="Q7" s="1"/>
      <c r="R7" s="1"/>
      <c r="S7" s="1"/>
      <c r="T7" s="1"/>
      <c r="U7" s="1"/>
      <c r="V7" s="1"/>
      <c r="W7" s="1"/>
      <c r="X7" s="1"/>
      <c r="Y7" s="1"/>
      <c r="Z7" s="1"/>
      <c r="AA7" s="1"/>
    </row>
    <row r="8" spans="1:27" ht="15.75" x14ac:dyDescent="0.25">
      <c r="A8" s="163"/>
      <c r="B8" s="164"/>
      <c r="C8" s="164"/>
      <c r="D8" s="164"/>
      <c r="E8" s="164"/>
      <c r="F8" s="164"/>
      <c r="G8" s="164"/>
      <c r="H8" s="164"/>
      <c r="I8" s="164"/>
      <c r="J8" s="165"/>
      <c r="K8" s="1"/>
      <c r="L8" s="1"/>
      <c r="M8" s="1"/>
      <c r="N8" s="1"/>
      <c r="O8" s="1"/>
      <c r="P8" s="1"/>
      <c r="Q8" s="1"/>
      <c r="R8" s="1"/>
      <c r="S8" s="1"/>
      <c r="T8" s="1"/>
      <c r="U8" s="1"/>
      <c r="V8" s="1"/>
      <c r="W8" s="1"/>
      <c r="X8" s="1"/>
      <c r="Y8" s="1"/>
      <c r="Z8" s="1"/>
      <c r="AA8" s="1"/>
    </row>
    <row r="9" spans="1:27" ht="15.75" x14ac:dyDescent="0.25">
      <c r="A9" s="175" t="str">
        <f>ÍNDICE!A9</f>
        <v>SECRETARÍA DE DESARROLLO ECONÓMICO</v>
      </c>
      <c r="B9" s="173"/>
      <c r="C9" s="173"/>
      <c r="D9" s="173"/>
      <c r="E9" s="173"/>
      <c r="F9" s="173"/>
      <c r="G9" s="173"/>
      <c r="H9" s="173"/>
      <c r="I9" s="173"/>
      <c r="J9" s="174"/>
      <c r="K9" s="1"/>
      <c r="L9" s="1"/>
      <c r="M9" s="1"/>
      <c r="N9" s="1"/>
      <c r="O9" s="1"/>
      <c r="P9" s="1"/>
      <c r="Q9" s="1"/>
      <c r="R9" s="1"/>
      <c r="S9" s="1"/>
      <c r="T9" s="1"/>
      <c r="U9" s="1"/>
      <c r="V9" s="1"/>
      <c r="W9" s="1"/>
      <c r="X9" s="1"/>
      <c r="Y9" s="1"/>
      <c r="Z9" s="1"/>
      <c r="AA9" s="1"/>
    </row>
    <row r="10" spans="1:27" ht="15" customHeight="1" x14ac:dyDescent="0.25">
      <c r="A10" s="176" t="s">
        <v>30</v>
      </c>
      <c r="B10" s="177"/>
      <c r="C10" s="177"/>
      <c r="D10" s="177"/>
      <c r="E10" s="177"/>
      <c r="F10" s="177"/>
      <c r="G10" s="177"/>
      <c r="H10" s="177"/>
      <c r="I10" s="177"/>
      <c r="J10" s="178"/>
      <c r="K10" s="1"/>
      <c r="L10" s="1"/>
      <c r="M10" s="1"/>
      <c r="N10" s="1"/>
      <c r="O10" s="1"/>
      <c r="P10" s="1"/>
      <c r="Q10" s="1"/>
      <c r="R10" s="1"/>
      <c r="S10" s="1"/>
      <c r="T10" s="1"/>
      <c r="U10" s="1"/>
      <c r="V10" s="1"/>
      <c r="W10" s="1"/>
      <c r="X10" s="1"/>
      <c r="Y10" s="1"/>
      <c r="Z10" s="1"/>
      <c r="AA10" s="1"/>
    </row>
    <row r="11" spans="1:27" ht="15" customHeight="1" x14ac:dyDescent="0.25">
      <c r="A11" s="1"/>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x14ac:dyDescent="0.25">
      <c r="A12" s="1"/>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15" customHeight="1" x14ac:dyDescent="0.25">
      <c r="A13" s="1"/>
      <c r="B13" s="1"/>
      <c r="C13" s="1"/>
      <c r="D13" s="1"/>
      <c r="E13" s="1"/>
      <c r="F13" s="1"/>
      <c r="G13" s="1"/>
      <c r="H13" s="1"/>
      <c r="I13" s="1"/>
      <c r="J13" s="3"/>
      <c r="K13" s="1"/>
      <c r="L13" s="1"/>
      <c r="M13" s="1"/>
      <c r="N13" s="1"/>
      <c r="O13" s="1"/>
      <c r="P13" s="1"/>
      <c r="Q13" s="1"/>
      <c r="R13" s="1"/>
      <c r="S13" s="1"/>
      <c r="T13" s="1"/>
      <c r="U13" s="1"/>
      <c r="V13" s="1"/>
      <c r="W13" s="1"/>
      <c r="X13" s="1"/>
      <c r="Y13" s="1"/>
      <c r="Z13" s="1"/>
      <c r="AA13" s="1"/>
    </row>
    <row r="14" spans="1:27" ht="15" customHeight="1" x14ac:dyDescent="0.25">
      <c r="A14" s="1"/>
      <c r="B14" s="1"/>
      <c r="C14" s="1"/>
      <c r="D14" s="1"/>
      <c r="E14" s="1"/>
      <c r="F14" s="1"/>
      <c r="G14" s="1"/>
      <c r="H14" s="1"/>
      <c r="I14" s="1"/>
      <c r="J14" s="3"/>
      <c r="K14" s="1"/>
      <c r="L14" s="1"/>
      <c r="M14" s="1"/>
      <c r="N14" s="1"/>
      <c r="O14" s="1"/>
      <c r="P14" s="1"/>
      <c r="Q14" s="1"/>
      <c r="R14" s="1"/>
      <c r="S14" s="1"/>
      <c r="T14" s="1"/>
      <c r="U14" s="1"/>
      <c r="V14" s="1"/>
      <c r="W14" s="1"/>
      <c r="X14" s="1"/>
      <c r="Y14" s="1"/>
      <c r="Z14" s="1"/>
      <c r="AA14" s="1"/>
    </row>
    <row r="15" spans="1:27" ht="15" customHeight="1" x14ac:dyDescent="0.25">
      <c r="A15" s="2"/>
      <c r="B15" s="1"/>
      <c r="C15" s="1"/>
      <c r="D15" s="1"/>
      <c r="E15" s="1"/>
      <c r="F15" s="1"/>
      <c r="G15" s="1"/>
      <c r="H15" s="1"/>
      <c r="I15" s="1"/>
      <c r="J15" s="3"/>
      <c r="K15" s="1"/>
      <c r="L15" s="1"/>
      <c r="M15" s="1"/>
      <c r="N15" s="1"/>
      <c r="O15" s="1"/>
      <c r="P15" s="1"/>
      <c r="Q15" s="1"/>
      <c r="R15" s="1"/>
      <c r="S15" s="1"/>
      <c r="T15" s="1"/>
      <c r="U15" s="1"/>
      <c r="V15" s="1"/>
      <c r="W15" s="1"/>
      <c r="X15" s="1"/>
      <c r="Y15" s="1"/>
      <c r="Z15" s="1"/>
      <c r="AA15" s="1"/>
    </row>
    <row r="16" spans="1:27" ht="15" customHeight="1" x14ac:dyDescent="0.25">
      <c r="A16" s="2"/>
      <c r="B16" s="1"/>
      <c r="C16" s="1"/>
      <c r="D16" s="1"/>
      <c r="E16" s="1"/>
      <c r="F16" s="1"/>
      <c r="G16" s="1"/>
      <c r="H16" s="1"/>
      <c r="I16" s="1"/>
      <c r="J16" s="3"/>
      <c r="K16" s="1"/>
      <c r="L16" s="1"/>
      <c r="M16" s="1"/>
      <c r="N16" s="1"/>
      <c r="O16" s="1"/>
      <c r="P16" s="1"/>
      <c r="Q16" s="1"/>
      <c r="R16" s="1"/>
      <c r="S16" s="1"/>
      <c r="T16" s="1"/>
      <c r="U16" s="1"/>
      <c r="V16" s="1"/>
      <c r="W16" s="1"/>
      <c r="X16" s="1"/>
      <c r="Y16" s="1"/>
      <c r="Z16" s="1"/>
      <c r="AA16" s="1"/>
    </row>
    <row r="17" spans="1:27" ht="31.5" x14ac:dyDescent="0.25">
      <c r="A17" s="2"/>
      <c r="B17" s="14" t="s">
        <v>31</v>
      </c>
      <c r="C17" s="15" t="s">
        <v>32</v>
      </c>
      <c r="D17" s="15" t="s">
        <v>33</v>
      </c>
      <c r="E17" s="15" t="s">
        <v>34</v>
      </c>
      <c r="F17" s="16" t="s">
        <v>35</v>
      </c>
      <c r="G17" s="1"/>
      <c r="H17" s="1"/>
      <c r="I17" s="1"/>
      <c r="J17" s="3"/>
      <c r="K17" s="1"/>
      <c r="L17" s="1"/>
      <c r="M17" s="1"/>
      <c r="N17" s="1"/>
      <c r="O17" s="1"/>
      <c r="P17" s="1"/>
      <c r="Q17" s="1"/>
      <c r="R17" s="1"/>
      <c r="S17" s="1"/>
      <c r="T17" s="1"/>
      <c r="U17" s="1"/>
      <c r="V17" s="1"/>
      <c r="W17" s="1"/>
      <c r="X17" s="1"/>
      <c r="Y17" s="1"/>
      <c r="Z17" s="1"/>
      <c r="AA17" s="1"/>
    </row>
    <row r="18" spans="1:27" ht="21" customHeight="1" x14ac:dyDescent="0.25">
      <c r="A18" s="2"/>
      <c r="B18" s="17" t="s">
        <v>12</v>
      </c>
      <c r="C18" s="18">
        <v>1</v>
      </c>
      <c r="D18" s="19">
        <v>0.25</v>
      </c>
      <c r="E18" s="19">
        <f>'B. Resultado por dimensiones'!G16</f>
        <v>0.90277777777777779</v>
      </c>
      <c r="F18" s="20">
        <f t="shared" ref="F18:F21" si="0">E18*D18</f>
        <v>0.22569444444444445</v>
      </c>
      <c r="G18" s="1"/>
      <c r="H18" s="1"/>
      <c r="I18" s="1"/>
      <c r="J18" s="3"/>
      <c r="K18" s="1"/>
      <c r="L18" s="1"/>
      <c r="M18" s="1"/>
      <c r="N18" s="1"/>
      <c r="O18" s="1"/>
      <c r="P18" s="1"/>
      <c r="Q18" s="1"/>
      <c r="R18" s="1"/>
      <c r="S18" s="1"/>
      <c r="T18" s="1"/>
      <c r="U18" s="1"/>
      <c r="V18" s="1"/>
      <c r="W18" s="1"/>
      <c r="X18" s="1"/>
      <c r="Y18" s="1"/>
      <c r="Z18" s="1"/>
      <c r="AA18" s="1"/>
    </row>
    <row r="19" spans="1:27" ht="24" customHeight="1" x14ac:dyDescent="0.25">
      <c r="A19" s="2"/>
      <c r="B19" s="17" t="s">
        <v>15</v>
      </c>
      <c r="C19" s="18">
        <v>2</v>
      </c>
      <c r="D19" s="19">
        <v>0.25</v>
      </c>
      <c r="E19" s="19">
        <f>'B. Resultado por dimensiones'!G23</f>
        <v>0.46527777777777768</v>
      </c>
      <c r="F19" s="20">
        <f t="shared" si="0"/>
        <v>0.11631944444444442</v>
      </c>
      <c r="G19" s="1"/>
      <c r="H19" s="1"/>
      <c r="I19" s="1"/>
      <c r="J19" s="3"/>
      <c r="K19" s="1"/>
      <c r="L19" s="1"/>
      <c r="M19" s="1"/>
      <c r="N19" s="1"/>
      <c r="O19" s="1"/>
      <c r="P19" s="1"/>
      <c r="Q19" s="1"/>
      <c r="R19" s="1"/>
      <c r="S19" s="1"/>
      <c r="T19" s="1"/>
      <c r="U19" s="1"/>
      <c r="V19" s="1"/>
      <c r="W19" s="1"/>
      <c r="X19" s="1"/>
      <c r="Y19" s="1"/>
      <c r="Z19" s="1"/>
      <c r="AA19" s="1"/>
    </row>
    <row r="20" spans="1:27" ht="25.5" customHeight="1" x14ac:dyDescent="0.25">
      <c r="A20" s="2"/>
      <c r="B20" s="17" t="s">
        <v>18</v>
      </c>
      <c r="C20" s="18">
        <v>3</v>
      </c>
      <c r="D20" s="19">
        <v>0.25</v>
      </c>
      <c r="E20" s="19">
        <f>'B. Resultado por dimensiones'!G31</f>
        <v>0.92592592592592582</v>
      </c>
      <c r="F20" s="20">
        <f t="shared" si="0"/>
        <v>0.23148148148148145</v>
      </c>
      <c r="G20" s="1"/>
      <c r="H20" s="1"/>
      <c r="I20" s="1"/>
      <c r="J20" s="3"/>
      <c r="K20" s="1"/>
      <c r="L20" s="1"/>
      <c r="M20" s="1"/>
      <c r="N20" s="1"/>
      <c r="O20" s="1"/>
      <c r="P20" s="1"/>
      <c r="Q20" s="1"/>
      <c r="R20" s="1"/>
      <c r="S20" s="1"/>
      <c r="T20" s="1"/>
      <c r="U20" s="1"/>
      <c r="V20" s="1"/>
      <c r="W20" s="1"/>
      <c r="X20" s="1"/>
      <c r="Y20" s="1"/>
      <c r="Z20" s="1"/>
      <c r="AA20" s="1"/>
    </row>
    <row r="21" spans="1:27" ht="24.75" customHeight="1" x14ac:dyDescent="0.25">
      <c r="A21" s="2"/>
      <c r="B21" s="21" t="s">
        <v>21</v>
      </c>
      <c r="C21" s="22">
        <v>4</v>
      </c>
      <c r="D21" s="23">
        <v>0.25</v>
      </c>
      <c r="E21" s="23">
        <f>'B. Resultado por dimensiones'!G37</f>
        <v>0.70833333333333337</v>
      </c>
      <c r="F21" s="24">
        <f t="shared" si="0"/>
        <v>0.17708333333333334</v>
      </c>
      <c r="G21" s="1"/>
      <c r="H21" s="1"/>
      <c r="I21" s="1"/>
      <c r="J21" s="3"/>
      <c r="K21" s="1"/>
      <c r="L21" s="1"/>
      <c r="M21" s="1"/>
      <c r="N21" s="1"/>
      <c r="O21" s="1"/>
      <c r="P21" s="1"/>
      <c r="Q21" s="1"/>
      <c r="R21" s="1"/>
      <c r="S21" s="1"/>
      <c r="T21" s="1"/>
      <c r="U21" s="1"/>
      <c r="V21" s="1"/>
      <c r="W21" s="1"/>
      <c r="X21" s="1"/>
      <c r="Y21" s="1"/>
      <c r="Z21" s="1"/>
      <c r="AA21" s="1"/>
    </row>
    <row r="22" spans="1:27" ht="22.5" customHeight="1" x14ac:dyDescent="0.25">
      <c r="A22" s="2"/>
      <c r="B22" s="25" t="s">
        <v>36</v>
      </c>
      <c r="C22" s="179" t="s">
        <v>37</v>
      </c>
      <c r="D22" s="180"/>
      <c r="E22" s="181"/>
      <c r="F22" s="26">
        <f>SUM(F18:F21)</f>
        <v>0.75057870370370361</v>
      </c>
      <c r="G22" s="1"/>
      <c r="H22" s="1"/>
      <c r="I22" s="1"/>
      <c r="J22" s="3"/>
      <c r="K22" s="1"/>
      <c r="L22" s="1"/>
      <c r="M22" s="1"/>
      <c r="N22" s="1"/>
      <c r="O22" s="1"/>
      <c r="P22" s="1"/>
      <c r="Q22" s="1"/>
      <c r="R22" s="1"/>
      <c r="S22" s="1"/>
      <c r="T22" s="1"/>
      <c r="U22" s="1"/>
      <c r="V22" s="1"/>
      <c r="W22" s="1"/>
      <c r="X22" s="1"/>
      <c r="Y22" s="1"/>
      <c r="Z22" s="1"/>
      <c r="AA22" s="1"/>
    </row>
    <row r="23" spans="1:27" ht="15" customHeight="1" x14ac:dyDescent="0.25">
      <c r="A23" s="2"/>
      <c r="B23" s="1"/>
      <c r="C23" s="27"/>
      <c r="D23" s="27"/>
      <c r="E23" s="27"/>
      <c r="F23" s="27"/>
      <c r="G23" s="1"/>
      <c r="H23" s="1"/>
      <c r="I23" s="1"/>
      <c r="J23" s="3"/>
      <c r="K23" s="1"/>
      <c r="L23" s="1"/>
      <c r="M23" s="1"/>
      <c r="N23" s="1"/>
      <c r="O23" s="1"/>
      <c r="P23" s="1"/>
      <c r="Q23" s="1"/>
      <c r="R23" s="1"/>
      <c r="S23" s="1"/>
      <c r="T23" s="1"/>
      <c r="U23" s="1"/>
      <c r="V23" s="1"/>
      <c r="W23" s="1"/>
      <c r="X23" s="1"/>
      <c r="Y23" s="1"/>
      <c r="Z23" s="1"/>
      <c r="AA23" s="1"/>
    </row>
    <row r="24" spans="1:27" ht="15" customHeight="1" x14ac:dyDescent="0.25">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5" customHeight="1" x14ac:dyDescent="0.25">
      <c r="A25" s="2"/>
      <c r="B25" s="1"/>
      <c r="C25" s="1"/>
      <c r="D25" s="1"/>
      <c r="E25" s="1"/>
      <c r="F25" s="1"/>
      <c r="G25" s="1"/>
      <c r="H25" s="1"/>
      <c r="I25" s="1"/>
      <c r="J25" s="3"/>
      <c r="K25" s="1"/>
      <c r="L25" s="1"/>
      <c r="M25" s="1"/>
      <c r="N25" s="1"/>
      <c r="O25" s="1"/>
      <c r="P25" s="1"/>
      <c r="Q25" s="1"/>
      <c r="R25" s="1"/>
      <c r="S25" s="1"/>
      <c r="T25" s="1"/>
      <c r="U25" s="1"/>
      <c r="V25" s="1"/>
      <c r="W25" s="1"/>
      <c r="X25" s="1"/>
      <c r="Y25" s="1"/>
      <c r="Z25" s="1"/>
      <c r="AA25" s="1"/>
    </row>
    <row r="26" spans="1:27" ht="15" customHeight="1" x14ac:dyDescent="0.25">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15" customHeight="1" x14ac:dyDescent="0.25">
      <c r="A27" s="2"/>
      <c r="B27" s="1"/>
      <c r="C27" s="1"/>
      <c r="D27" s="1"/>
      <c r="E27" s="1"/>
      <c r="F27" s="1"/>
      <c r="G27" s="1"/>
      <c r="H27" s="1"/>
      <c r="I27" s="1"/>
      <c r="J27" s="3"/>
      <c r="K27" s="1"/>
      <c r="L27" s="1"/>
      <c r="M27" s="1"/>
      <c r="N27" s="1"/>
      <c r="O27" s="1"/>
      <c r="P27" s="1"/>
      <c r="Q27" s="1"/>
      <c r="R27" s="1"/>
      <c r="S27" s="1"/>
      <c r="T27" s="1"/>
      <c r="U27" s="1"/>
      <c r="V27" s="1"/>
      <c r="W27" s="1"/>
      <c r="X27" s="1"/>
      <c r="Y27" s="1"/>
      <c r="Z27" s="1"/>
      <c r="AA27" s="1"/>
    </row>
    <row r="28" spans="1:27" ht="15" customHeight="1" x14ac:dyDescent="0.25">
      <c r="A28" s="2"/>
      <c r="B28" s="1"/>
      <c r="C28" s="1"/>
      <c r="D28" s="1"/>
      <c r="E28" s="1"/>
      <c r="F28" s="1"/>
      <c r="G28" s="1"/>
      <c r="H28" s="1"/>
      <c r="I28" s="1"/>
      <c r="J28" s="3"/>
      <c r="K28" s="1"/>
      <c r="L28" s="1"/>
      <c r="M28" s="1"/>
      <c r="N28" s="1"/>
      <c r="O28" s="1"/>
      <c r="P28" s="1"/>
      <c r="Q28" s="1"/>
      <c r="R28" s="1"/>
      <c r="S28" s="1"/>
      <c r="T28" s="1"/>
      <c r="U28" s="1"/>
      <c r="V28" s="1"/>
      <c r="W28" s="1"/>
      <c r="X28" s="1"/>
      <c r="Y28" s="1"/>
      <c r="Z28" s="1"/>
      <c r="AA28" s="1"/>
    </row>
    <row r="29" spans="1:27" ht="15" customHeight="1" x14ac:dyDescent="0.25">
      <c r="A29" s="2"/>
      <c r="B29" s="1"/>
      <c r="C29" s="1"/>
      <c r="D29" s="1"/>
      <c r="E29" s="1"/>
      <c r="F29" s="1"/>
      <c r="G29" s="1"/>
      <c r="H29" s="1"/>
      <c r="I29" s="1"/>
      <c r="J29" s="3"/>
      <c r="K29" s="1"/>
      <c r="L29" s="1"/>
      <c r="M29" s="1"/>
      <c r="N29" s="1"/>
      <c r="O29" s="1"/>
      <c r="P29" s="1"/>
      <c r="Q29" s="1"/>
      <c r="R29" s="1"/>
      <c r="S29" s="1"/>
      <c r="T29" s="1"/>
      <c r="U29" s="1"/>
      <c r="V29" s="1"/>
      <c r="W29" s="1"/>
      <c r="X29" s="1"/>
      <c r="Y29" s="1"/>
      <c r="Z29" s="1"/>
      <c r="AA29" s="1"/>
    </row>
    <row r="30" spans="1:27" ht="15" customHeight="1" x14ac:dyDescent="0.25">
      <c r="A30" s="2"/>
      <c r="B30" s="1"/>
      <c r="C30" s="1"/>
      <c r="D30" s="1"/>
      <c r="E30" s="1"/>
      <c r="F30" s="1"/>
      <c r="G30" s="1"/>
      <c r="H30" s="1"/>
      <c r="I30" s="1"/>
      <c r="J30" s="3"/>
      <c r="K30" s="1"/>
      <c r="L30" s="1"/>
      <c r="M30" s="1"/>
      <c r="N30" s="1"/>
      <c r="O30" s="1"/>
      <c r="P30" s="1"/>
      <c r="Q30" s="1"/>
      <c r="R30" s="1"/>
      <c r="S30" s="1"/>
      <c r="T30" s="1"/>
      <c r="U30" s="1"/>
      <c r="V30" s="1"/>
      <c r="W30" s="1"/>
      <c r="X30" s="1"/>
      <c r="Y30" s="1"/>
      <c r="Z30" s="1"/>
      <c r="AA30" s="1"/>
    </row>
    <row r="31" spans="1:27" ht="15" customHeight="1" x14ac:dyDescent="0.25">
      <c r="A31" s="2"/>
      <c r="B31" s="1"/>
      <c r="C31" s="1"/>
      <c r="D31" s="1"/>
      <c r="E31" s="1"/>
      <c r="F31" s="1"/>
      <c r="G31" s="1"/>
      <c r="H31" s="1"/>
      <c r="I31" s="1"/>
      <c r="J31" s="3"/>
      <c r="K31" s="1"/>
      <c r="L31" s="1"/>
      <c r="M31" s="1"/>
      <c r="N31" s="1"/>
      <c r="O31" s="1"/>
      <c r="P31" s="1"/>
      <c r="Q31" s="1"/>
      <c r="R31" s="1"/>
      <c r="S31" s="1"/>
      <c r="T31" s="1"/>
      <c r="U31" s="1"/>
      <c r="V31" s="1"/>
      <c r="W31" s="1"/>
      <c r="X31" s="1"/>
      <c r="Y31" s="1"/>
      <c r="Z31" s="1"/>
      <c r="AA31" s="1"/>
    </row>
    <row r="32" spans="1:27" ht="15" customHeight="1" x14ac:dyDescent="0.25">
      <c r="A32" s="9"/>
      <c r="B32" s="1"/>
      <c r="C32" s="1"/>
      <c r="D32" s="1"/>
      <c r="E32" s="1"/>
      <c r="F32" s="1"/>
      <c r="G32" s="1"/>
      <c r="H32" s="1"/>
      <c r="I32" s="1"/>
      <c r="J32" s="3"/>
      <c r="K32" s="1"/>
      <c r="L32" s="1"/>
      <c r="M32" s="1"/>
      <c r="N32" s="1"/>
      <c r="O32" s="1"/>
      <c r="P32" s="1"/>
      <c r="Q32" s="1"/>
      <c r="R32" s="1"/>
      <c r="S32" s="1"/>
      <c r="T32" s="1"/>
      <c r="U32" s="1"/>
      <c r="V32" s="1"/>
      <c r="W32" s="1"/>
      <c r="X32" s="1"/>
      <c r="Y32" s="1"/>
      <c r="Z32" s="1"/>
      <c r="AA32" s="1"/>
    </row>
    <row r="33" spans="1:27" ht="15" customHeight="1" x14ac:dyDescent="0.25">
      <c r="A33" s="9"/>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15" customHeight="1" x14ac:dyDescent="0.25">
      <c r="A34" s="9"/>
      <c r="B34" s="1"/>
      <c r="C34" s="1"/>
      <c r="D34" s="1"/>
      <c r="E34" s="1"/>
      <c r="F34" s="1"/>
      <c r="G34" s="1"/>
      <c r="H34" s="1"/>
      <c r="I34" s="1"/>
      <c r="J34" s="3"/>
      <c r="K34" s="1"/>
      <c r="L34" s="1"/>
      <c r="M34" s="1"/>
      <c r="N34" s="1"/>
      <c r="O34" s="1"/>
      <c r="P34" s="1"/>
      <c r="Q34" s="1"/>
      <c r="R34" s="1"/>
      <c r="S34" s="1"/>
      <c r="T34" s="1"/>
      <c r="U34" s="1"/>
      <c r="V34" s="1"/>
      <c r="W34" s="1"/>
      <c r="X34" s="1"/>
      <c r="Y34" s="1"/>
      <c r="Z34" s="1"/>
      <c r="AA34" s="1"/>
    </row>
    <row r="35" spans="1:27" ht="15" customHeight="1" x14ac:dyDescent="0.25">
      <c r="A35" s="9"/>
      <c r="B35" s="1"/>
      <c r="C35" s="1"/>
      <c r="D35" s="1"/>
      <c r="E35" s="1"/>
      <c r="F35" s="1"/>
      <c r="G35" s="1"/>
      <c r="H35" s="1"/>
      <c r="I35" s="1"/>
      <c r="J35" s="3"/>
      <c r="K35" s="1"/>
      <c r="L35" s="1"/>
      <c r="M35" s="1"/>
      <c r="N35" s="1"/>
      <c r="O35" s="1"/>
      <c r="P35" s="1"/>
      <c r="Q35" s="1"/>
      <c r="R35" s="1"/>
      <c r="S35" s="1"/>
      <c r="T35" s="1"/>
      <c r="U35" s="1"/>
      <c r="V35" s="1"/>
      <c r="W35" s="1"/>
      <c r="X35" s="1"/>
      <c r="Y35" s="1"/>
      <c r="Z35" s="1"/>
      <c r="AA35" s="1"/>
    </row>
    <row r="36" spans="1:27" ht="15" customHeight="1" x14ac:dyDescent="0.25">
      <c r="A36" s="2"/>
      <c r="B36" s="1"/>
      <c r="C36" s="1"/>
      <c r="D36" s="1"/>
      <c r="E36" s="1"/>
      <c r="F36" s="1"/>
      <c r="G36" s="1"/>
      <c r="H36" s="1"/>
      <c r="I36" s="1"/>
      <c r="J36" s="3"/>
      <c r="K36" s="1"/>
      <c r="L36" s="1"/>
      <c r="M36" s="1"/>
      <c r="N36" s="1"/>
      <c r="O36" s="1"/>
      <c r="P36" s="1"/>
      <c r="Q36" s="1"/>
      <c r="R36" s="1"/>
      <c r="S36" s="1"/>
      <c r="T36" s="1"/>
      <c r="U36" s="1"/>
      <c r="V36" s="1"/>
      <c r="W36" s="1"/>
      <c r="X36" s="1"/>
      <c r="Y36" s="1"/>
      <c r="Z36" s="1"/>
      <c r="AA36" s="1"/>
    </row>
    <row r="37" spans="1:27" ht="15" customHeight="1" x14ac:dyDescent="0.25">
      <c r="A37" s="9"/>
      <c r="B37" s="1"/>
      <c r="C37" s="1"/>
      <c r="D37" s="1"/>
      <c r="E37" s="1"/>
      <c r="F37" s="1"/>
      <c r="G37" s="1"/>
      <c r="H37" s="1"/>
      <c r="I37" s="1"/>
      <c r="J37" s="3"/>
      <c r="K37" s="1"/>
      <c r="L37" s="1"/>
      <c r="M37" s="1"/>
      <c r="N37" s="1"/>
      <c r="O37" s="1"/>
      <c r="P37" s="1"/>
      <c r="Q37" s="1"/>
      <c r="R37" s="1"/>
      <c r="S37" s="1"/>
      <c r="T37" s="1"/>
      <c r="U37" s="1"/>
      <c r="V37" s="1"/>
      <c r="W37" s="1"/>
      <c r="X37" s="1"/>
      <c r="Y37" s="1"/>
      <c r="Z37" s="1"/>
      <c r="AA37" s="1"/>
    </row>
    <row r="38" spans="1:27" ht="15" customHeight="1" x14ac:dyDescent="0.25">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x14ac:dyDescent="0.25">
      <c r="A39" s="10"/>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x14ac:dyDescent="0.25">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x14ac:dyDescent="0.25">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x14ac:dyDescent="0.25">
      <c r="A42" s="2"/>
      <c r="B42" s="28" t="s">
        <v>38</v>
      </c>
      <c r="C42" s="29"/>
      <c r="D42" s="29"/>
      <c r="E42" s="29"/>
      <c r="F42" s="29"/>
      <c r="G42" s="29"/>
      <c r="H42" s="29"/>
      <c r="I42" s="30"/>
      <c r="J42" s="31"/>
      <c r="K42" s="1"/>
      <c r="L42" s="1"/>
      <c r="M42" s="1"/>
      <c r="N42" s="1"/>
      <c r="O42" s="1"/>
      <c r="P42" s="1"/>
      <c r="Q42" s="1"/>
      <c r="R42" s="1"/>
      <c r="S42" s="1"/>
      <c r="T42" s="1"/>
      <c r="U42" s="1"/>
      <c r="V42" s="1"/>
      <c r="W42" s="1"/>
      <c r="X42" s="1"/>
      <c r="Y42" s="1"/>
      <c r="Z42" s="1"/>
      <c r="AA42" s="1"/>
    </row>
    <row r="43" spans="1:27" ht="15" customHeight="1" x14ac:dyDescent="0.25">
      <c r="A43" s="2"/>
      <c r="B43" s="32" t="s">
        <v>39</v>
      </c>
      <c r="C43" s="33"/>
      <c r="D43" s="33"/>
      <c r="E43" s="33"/>
      <c r="F43" s="33"/>
      <c r="G43" s="33"/>
      <c r="H43" s="33"/>
      <c r="I43" s="34"/>
      <c r="J43" s="35"/>
      <c r="K43" s="1"/>
      <c r="L43" s="1"/>
      <c r="M43" s="1"/>
      <c r="N43" s="1"/>
      <c r="O43" s="1"/>
      <c r="P43" s="1"/>
      <c r="Q43" s="1"/>
      <c r="R43" s="1"/>
      <c r="S43" s="1"/>
      <c r="T43" s="1"/>
      <c r="U43" s="1"/>
      <c r="V43" s="1"/>
      <c r="W43" s="1"/>
      <c r="X43" s="1"/>
      <c r="Y43" s="1"/>
      <c r="Z43" s="1"/>
      <c r="AA43" s="1"/>
    </row>
    <row r="44" spans="1:27" ht="15" customHeight="1" x14ac:dyDescent="0.25">
      <c r="A44" s="2"/>
      <c r="B44" s="32" t="s">
        <v>40</v>
      </c>
      <c r="C44" s="33"/>
      <c r="D44" s="33"/>
      <c r="E44" s="33"/>
      <c r="F44" s="33"/>
      <c r="G44" s="33"/>
      <c r="H44" s="33"/>
      <c r="I44" s="34"/>
      <c r="J44" s="35"/>
      <c r="K44" s="1"/>
      <c r="L44" s="1"/>
      <c r="M44" s="1"/>
      <c r="N44" s="1"/>
      <c r="O44" s="1"/>
      <c r="P44" s="1"/>
      <c r="Q44" s="1"/>
      <c r="R44" s="1"/>
      <c r="S44" s="1"/>
      <c r="T44" s="1"/>
      <c r="U44" s="1"/>
      <c r="V44" s="1"/>
      <c r="W44" s="1"/>
      <c r="X44" s="1"/>
      <c r="Y44" s="1"/>
      <c r="Z44" s="1"/>
      <c r="AA44" s="1"/>
    </row>
    <row r="45" spans="1:27" ht="15" customHeight="1" x14ac:dyDescent="0.25">
      <c r="A45" s="2"/>
      <c r="B45" s="36" t="s">
        <v>41</v>
      </c>
      <c r="C45" s="37"/>
      <c r="D45" s="38"/>
      <c r="E45" s="38"/>
      <c r="F45" s="38"/>
      <c r="G45" s="38"/>
      <c r="H45" s="38"/>
      <c r="I45" s="39"/>
      <c r="J45" s="31"/>
      <c r="K45" s="1"/>
      <c r="L45" s="1"/>
      <c r="M45" s="1"/>
      <c r="N45" s="1"/>
      <c r="O45" s="1"/>
      <c r="P45" s="1"/>
      <c r="Q45" s="1"/>
      <c r="R45" s="1"/>
      <c r="S45" s="1"/>
      <c r="T45" s="1"/>
      <c r="U45" s="1"/>
      <c r="V45" s="1"/>
      <c r="W45" s="1"/>
      <c r="X45" s="1"/>
      <c r="Y45" s="1"/>
      <c r="Z45" s="1"/>
      <c r="AA45" s="1"/>
    </row>
    <row r="46" spans="1:27" ht="15" customHeight="1" x14ac:dyDescent="0.25">
      <c r="A46" s="2"/>
      <c r="B46" s="1"/>
      <c r="C46" s="1"/>
      <c r="D46" s="1"/>
      <c r="E46" s="1"/>
      <c r="F46" s="1"/>
      <c r="G46" s="1"/>
      <c r="H46" s="1"/>
      <c r="I46" s="1"/>
      <c r="J46" s="3"/>
      <c r="K46" s="1"/>
      <c r="L46" s="1"/>
      <c r="M46" s="1"/>
      <c r="N46" s="1"/>
      <c r="O46" s="1"/>
      <c r="P46" s="1"/>
      <c r="Q46" s="1"/>
      <c r="R46" s="1"/>
      <c r="S46" s="1"/>
      <c r="T46" s="1"/>
      <c r="U46" s="1"/>
      <c r="V46" s="1"/>
      <c r="W46" s="1"/>
      <c r="X46" s="1"/>
      <c r="Y46" s="1"/>
      <c r="Z46" s="1"/>
      <c r="AA46" s="1"/>
    </row>
    <row r="47" spans="1:27" ht="15" customHeight="1" x14ac:dyDescent="0.25">
      <c r="A47" s="2"/>
      <c r="B47" s="1"/>
      <c r="C47" s="1"/>
      <c r="D47" s="1"/>
      <c r="E47" s="1"/>
      <c r="F47" s="1"/>
      <c r="G47" s="1"/>
      <c r="H47" s="1"/>
      <c r="I47" s="1"/>
      <c r="J47" s="3"/>
      <c r="K47" s="1"/>
      <c r="L47" s="1"/>
      <c r="M47" s="1"/>
      <c r="N47" s="1"/>
      <c r="O47" s="1"/>
      <c r="P47" s="1"/>
      <c r="Q47" s="1"/>
      <c r="R47" s="1"/>
      <c r="S47" s="1"/>
      <c r="T47" s="1"/>
      <c r="U47" s="1"/>
      <c r="V47" s="1"/>
      <c r="W47" s="1"/>
      <c r="X47" s="1"/>
      <c r="Y47" s="1"/>
      <c r="Z47" s="1"/>
      <c r="AA47" s="1"/>
    </row>
    <row r="48" spans="1:27" ht="15" customHeight="1" x14ac:dyDescent="0.25">
      <c r="A48" s="2"/>
      <c r="B48" s="1"/>
      <c r="C48" s="1"/>
      <c r="D48" s="1"/>
      <c r="E48" s="1"/>
      <c r="F48" s="1"/>
      <c r="G48" s="1"/>
      <c r="H48" s="1"/>
      <c r="I48" s="1"/>
      <c r="J48" s="3"/>
      <c r="K48" s="1"/>
      <c r="L48" s="1"/>
      <c r="M48" s="1"/>
      <c r="N48" s="1"/>
      <c r="O48" s="1"/>
      <c r="P48" s="1"/>
      <c r="Q48" s="1"/>
      <c r="R48" s="1"/>
      <c r="S48" s="1"/>
      <c r="T48" s="1"/>
      <c r="U48" s="1"/>
      <c r="V48" s="1"/>
      <c r="W48" s="1"/>
      <c r="X48" s="1"/>
      <c r="Y48" s="1"/>
      <c r="Z48" s="1"/>
      <c r="AA48" s="1"/>
    </row>
    <row r="49" spans="1:27" ht="15" customHeight="1" x14ac:dyDescent="0.25">
      <c r="A49" s="2"/>
      <c r="B49" s="1"/>
      <c r="C49" s="1"/>
      <c r="D49" s="1"/>
      <c r="E49" s="1"/>
      <c r="F49" s="1"/>
      <c r="G49" s="1"/>
      <c r="H49" s="1"/>
      <c r="I49" s="1"/>
      <c r="J49" s="3"/>
      <c r="K49" s="1"/>
      <c r="L49" s="1"/>
      <c r="M49" s="1"/>
      <c r="N49" s="1"/>
      <c r="O49" s="1"/>
      <c r="P49" s="1"/>
      <c r="Q49" s="1"/>
      <c r="R49" s="1"/>
      <c r="S49" s="1"/>
      <c r="T49" s="1"/>
      <c r="U49" s="1"/>
      <c r="V49" s="1"/>
      <c r="W49" s="1"/>
      <c r="X49" s="1"/>
      <c r="Y49" s="1"/>
      <c r="Z49" s="1"/>
      <c r="AA49" s="1"/>
    </row>
    <row r="50" spans="1:27" ht="15" customHeight="1" x14ac:dyDescent="0.25">
      <c r="A50" s="11"/>
      <c r="B50" s="12"/>
      <c r="C50" s="12"/>
      <c r="D50" s="12"/>
      <c r="E50" s="12"/>
      <c r="F50" s="12"/>
      <c r="G50" s="12"/>
      <c r="H50" s="12"/>
      <c r="I50" s="12"/>
      <c r="J50" s="13"/>
      <c r="K50" s="1"/>
      <c r="L50" s="1"/>
      <c r="M50" s="1"/>
      <c r="N50" s="1"/>
      <c r="O50" s="1"/>
      <c r="P50" s="1"/>
      <c r="Q50" s="1"/>
      <c r="R50" s="1"/>
      <c r="S50" s="1"/>
      <c r="T50" s="1"/>
      <c r="U50" s="1"/>
      <c r="V50" s="1"/>
      <c r="W50" s="1"/>
      <c r="X50" s="1"/>
      <c r="Y50" s="1"/>
      <c r="Z50" s="1"/>
      <c r="AA50" s="1"/>
    </row>
    <row r="51" spans="1:27"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5.75"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5.75"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5.75"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5.75"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5.75"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5.75"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5.75"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5.75"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5.75"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5.75"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5.75"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5.75"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5.75"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5.75"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5.75"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5.75"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5.75"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5.75"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5.75"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5.75"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5.75"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5.75"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5.75"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5.75"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5.75"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5.75"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5.75"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5.75"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5.75"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5.75"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5.75"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5.75"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5.75"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5.75"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5.75"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5.75"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5.75"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5.75"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5.75"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5.75"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5.75"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5.75"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5.75"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sheetData>
  <sheetProtection algorithmName="SHA-512" hashValue="t648dajjjMUnth23myNmzz51Ur6zFJ7tfu89NIVKaBLrGiXbXiUgMkz1DIWmsoZ5/Xrcop6xwH48r9z/m/C7RQ==" saltValue="q5Sse22PMMF4X5EcKsREXA==" spinCount="100000" sheet="1" objects="1" scenarios="1"/>
  <mergeCells count="10">
    <mergeCell ref="A9:J9"/>
    <mergeCell ref="A10:J10"/>
    <mergeCell ref="C22:E22"/>
    <mergeCell ref="A1:J1"/>
    <mergeCell ref="A2:J2"/>
    <mergeCell ref="A3:J3"/>
    <mergeCell ref="A4:J4"/>
    <mergeCell ref="A5:J5"/>
    <mergeCell ref="A6:J6"/>
    <mergeCell ref="A7:J8"/>
  </mergeCells>
  <hyperlinks>
    <hyperlink ref="B18" location="null!A1" display="Entorno institucional" xr:uid="{00000000-0004-0000-0100-000000000000}"/>
    <hyperlink ref="B19" location="'D. Infraestructura'!A1" display="Infraestructura" xr:uid="{00000000-0004-0000-0100-000001000000}"/>
    <hyperlink ref="B20" location="null!A1" display="Metodología estadística" xr:uid="{00000000-0004-0000-0100-000002000000}"/>
    <hyperlink ref="B21" location="null!A1" display="Accesibilidad y uso" xr:uid="{00000000-0004-0000-0100-000003000000}"/>
  </hyperlinks>
  <pageMargins left="0.7" right="0.7" top="0.75" bottom="0.75" header="0" footer="0"/>
  <pageSetup paperSize="9" scale="44"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2.625" defaultRowHeight="15" customHeight="1" x14ac:dyDescent="0.2"/>
  <cols>
    <col min="1" max="1" width="82.25" customWidth="1"/>
    <col min="2" max="26" width="10.625" customWidth="1"/>
  </cols>
  <sheetData>
    <row r="1" spans="1:1" ht="14.25" customHeight="1" x14ac:dyDescent="0.25">
      <c r="A1" s="40" t="s">
        <v>42</v>
      </c>
    </row>
    <row r="2" spans="1:1" ht="14.25" customHeight="1" x14ac:dyDescent="0.2">
      <c r="A2" s="41" t="s">
        <v>43</v>
      </c>
    </row>
    <row r="3" spans="1:1" ht="14.25" customHeight="1" x14ac:dyDescent="0.2">
      <c r="A3" s="41" t="s">
        <v>44</v>
      </c>
    </row>
    <row r="4" spans="1:1" ht="14.25" customHeight="1" x14ac:dyDescent="0.2">
      <c r="A4" s="41" t="s">
        <v>45</v>
      </c>
    </row>
    <row r="5" spans="1:1" ht="14.25" customHeight="1" x14ac:dyDescent="0.2">
      <c r="A5" s="41" t="s">
        <v>46</v>
      </c>
    </row>
    <row r="6" spans="1:1" ht="14.25" customHeight="1" x14ac:dyDescent="0.2">
      <c r="A6" s="41" t="s">
        <v>47</v>
      </c>
    </row>
    <row r="7" spans="1:1" ht="14.25" customHeight="1" x14ac:dyDescent="0.2">
      <c r="A7" s="41" t="s">
        <v>48</v>
      </c>
    </row>
    <row r="8" spans="1:1" ht="14.25" customHeight="1" x14ac:dyDescent="0.2">
      <c r="A8" s="41" t="s">
        <v>49</v>
      </c>
    </row>
    <row r="9" spans="1:1" ht="14.25" customHeight="1" x14ac:dyDescent="0.2">
      <c r="A9" s="41" t="s">
        <v>50</v>
      </c>
    </row>
    <row r="10" spans="1:1" ht="14.25" customHeight="1" x14ac:dyDescent="0.2">
      <c r="A10" s="41" t="s">
        <v>51</v>
      </c>
    </row>
    <row r="11" spans="1:1" ht="14.25" customHeight="1" x14ac:dyDescent="0.2">
      <c r="A11" s="41" t="s">
        <v>52</v>
      </c>
    </row>
    <row r="12" spans="1:1" ht="14.25" customHeight="1" x14ac:dyDescent="0.2">
      <c r="A12" s="41" t="s">
        <v>53</v>
      </c>
    </row>
    <row r="13" spans="1:1" ht="14.25" customHeight="1" x14ac:dyDescent="0.2">
      <c r="A13" s="41" t="s">
        <v>54</v>
      </c>
    </row>
    <row r="14" spans="1:1" ht="14.25" customHeight="1" x14ac:dyDescent="0.2">
      <c r="A14" s="41" t="s">
        <v>55</v>
      </c>
    </row>
    <row r="15" spans="1:1" ht="14.25" customHeight="1" x14ac:dyDescent="0.2">
      <c r="A15" s="41" t="s">
        <v>56</v>
      </c>
    </row>
    <row r="16" spans="1:1" ht="14.25" customHeight="1" x14ac:dyDescent="0.2">
      <c r="A16" s="41" t="s">
        <v>57</v>
      </c>
    </row>
    <row r="17" spans="1:1" ht="14.25" customHeight="1" x14ac:dyDescent="0.2">
      <c r="A17" s="41" t="s">
        <v>58</v>
      </c>
    </row>
    <row r="18" spans="1:1" ht="14.25" customHeight="1" x14ac:dyDescent="0.2">
      <c r="A18" s="41" t="s">
        <v>59</v>
      </c>
    </row>
    <row r="19" spans="1:1" ht="14.25" customHeight="1" x14ac:dyDescent="0.2">
      <c r="A19" s="41" t="s">
        <v>60</v>
      </c>
    </row>
    <row r="20" spans="1:1" ht="14.25" customHeight="1" x14ac:dyDescent="0.2">
      <c r="A20" s="41" t="s">
        <v>61</v>
      </c>
    </row>
    <row r="21" spans="1:1" ht="14.25" customHeight="1" x14ac:dyDescent="0.2">
      <c r="A21" s="41" t="s">
        <v>62</v>
      </c>
    </row>
    <row r="22" spans="1:1" ht="14.25" customHeight="1" x14ac:dyDescent="0.2">
      <c r="A22" s="41" t="s">
        <v>63</v>
      </c>
    </row>
    <row r="23" spans="1:1" ht="14.25" customHeight="1" x14ac:dyDescent="0.2">
      <c r="A23" s="41" t="s">
        <v>64</v>
      </c>
    </row>
    <row r="24" spans="1:1" ht="14.25" customHeight="1" x14ac:dyDescent="0.2">
      <c r="A24" s="41" t="s">
        <v>65</v>
      </c>
    </row>
    <row r="25" spans="1:1" ht="14.25" customHeight="1" x14ac:dyDescent="0.2">
      <c r="A25" s="41" t="s">
        <v>66</v>
      </c>
    </row>
    <row r="26" spans="1:1" ht="14.25" customHeight="1" x14ac:dyDescent="0.2">
      <c r="A26" s="41" t="s">
        <v>67</v>
      </c>
    </row>
    <row r="27" spans="1:1" ht="14.25" customHeight="1" x14ac:dyDescent="0.2">
      <c r="A27" s="42" t="s">
        <v>4</v>
      </c>
    </row>
    <row r="28" spans="1:1" ht="14.25" customHeight="1" x14ac:dyDescent="0.2">
      <c r="A28" s="43" t="s">
        <v>68</v>
      </c>
    </row>
    <row r="29" spans="1:1" ht="14.25" customHeight="1" x14ac:dyDescent="0.2">
      <c r="A29" s="44" t="s">
        <v>69</v>
      </c>
    </row>
    <row r="30" spans="1:1" ht="14.25" customHeight="1" x14ac:dyDescent="0.2">
      <c r="A30" s="41" t="s">
        <v>70</v>
      </c>
    </row>
    <row r="31" spans="1:1" ht="14.25" customHeight="1" x14ac:dyDescent="0.2"/>
    <row r="32" spans="1:1"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A998"/>
  <sheetViews>
    <sheetView showGridLines="0" topLeftCell="A3" workbookViewId="0">
      <selection activeCell="G31" sqref="G31"/>
    </sheetView>
  </sheetViews>
  <sheetFormatPr baseColWidth="10" defaultColWidth="12.625" defaultRowHeight="15" customHeight="1" x14ac:dyDescent="0.2"/>
  <cols>
    <col min="1" max="1" width="3.875" customWidth="1"/>
    <col min="2" max="2" width="21" customWidth="1"/>
    <col min="3" max="3" width="8.125" customWidth="1"/>
    <col min="4" max="4" width="38.75" customWidth="1"/>
    <col min="5" max="5" width="13.75" customWidth="1"/>
    <col min="6" max="6" width="15" customWidth="1"/>
    <col min="7" max="7" width="14.875" customWidth="1"/>
    <col min="8" max="11" width="20.625" customWidth="1"/>
  </cols>
  <sheetData>
    <row r="1" spans="1:27" ht="15.75" x14ac:dyDescent="0.25">
      <c r="A1" s="169"/>
      <c r="B1" s="170"/>
      <c r="C1" s="170"/>
      <c r="D1" s="170"/>
      <c r="E1" s="170"/>
      <c r="F1" s="170"/>
      <c r="G1" s="170"/>
      <c r="H1" s="170"/>
      <c r="I1" s="170"/>
      <c r="J1" s="171"/>
      <c r="K1" s="1"/>
      <c r="L1" s="1"/>
      <c r="M1" s="1"/>
      <c r="N1" s="1"/>
      <c r="O1" s="1"/>
      <c r="P1" s="1"/>
      <c r="Q1" s="1"/>
      <c r="R1" s="1"/>
      <c r="S1" s="1"/>
      <c r="T1" s="1"/>
      <c r="U1" s="1"/>
      <c r="V1" s="1"/>
      <c r="W1" s="1"/>
      <c r="X1" s="1"/>
      <c r="Y1" s="1"/>
      <c r="Z1" s="1"/>
      <c r="AA1" s="1"/>
    </row>
    <row r="2" spans="1:27" ht="18.75" x14ac:dyDescent="0.3">
      <c r="A2" s="172" t="s">
        <v>0</v>
      </c>
      <c r="B2" s="173"/>
      <c r="C2" s="173"/>
      <c r="D2" s="173"/>
      <c r="E2" s="173"/>
      <c r="F2" s="173"/>
      <c r="G2" s="173"/>
      <c r="H2" s="173"/>
      <c r="I2" s="173"/>
      <c r="J2" s="174"/>
      <c r="K2" s="1"/>
      <c r="L2" s="1"/>
      <c r="M2" s="1"/>
      <c r="N2" s="1"/>
      <c r="O2" s="1"/>
      <c r="P2" s="1"/>
      <c r="Q2" s="1"/>
      <c r="R2" s="1"/>
      <c r="S2" s="1"/>
      <c r="T2" s="1"/>
      <c r="U2" s="1"/>
      <c r="V2" s="1"/>
      <c r="W2" s="1"/>
      <c r="X2" s="1"/>
      <c r="Y2" s="1"/>
      <c r="Z2" s="1"/>
      <c r="AA2" s="1"/>
    </row>
    <row r="3" spans="1:27" ht="18.75" x14ac:dyDescent="0.3">
      <c r="A3" s="172" t="s">
        <v>1</v>
      </c>
      <c r="B3" s="173"/>
      <c r="C3" s="173"/>
      <c r="D3" s="173"/>
      <c r="E3" s="173"/>
      <c r="F3" s="173"/>
      <c r="G3" s="173"/>
      <c r="H3" s="173"/>
      <c r="I3" s="173"/>
      <c r="J3" s="174"/>
      <c r="K3" s="1"/>
      <c r="L3" s="1"/>
      <c r="M3" s="1"/>
      <c r="N3" s="1"/>
      <c r="O3" s="1"/>
      <c r="P3" s="1"/>
      <c r="Q3" s="1"/>
      <c r="R3" s="1"/>
      <c r="S3" s="1"/>
      <c r="T3" s="1"/>
      <c r="U3" s="1"/>
      <c r="V3" s="1"/>
      <c r="W3" s="1"/>
      <c r="X3" s="1"/>
      <c r="Y3" s="1"/>
      <c r="Z3" s="1"/>
      <c r="AA3" s="1"/>
    </row>
    <row r="4" spans="1:27" ht="18.75" x14ac:dyDescent="0.3">
      <c r="A4" s="172" t="s">
        <v>2</v>
      </c>
      <c r="B4" s="173"/>
      <c r="C4" s="173"/>
      <c r="D4" s="173"/>
      <c r="E4" s="173"/>
      <c r="F4" s="173"/>
      <c r="G4" s="173"/>
      <c r="H4" s="173"/>
      <c r="I4" s="173"/>
      <c r="J4" s="174"/>
      <c r="K4" s="1"/>
      <c r="L4" s="1"/>
      <c r="M4" s="1"/>
      <c r="N4" s="1"/>
      <c r="O4" s="1"/>
      <c r="P4" s="1"/>
      <c r="Q4" s="1"/>
      <c r="R4" s="1"/>
      <c r="S4" s="1"/>
      <c r="T4" s="1"/>
      <c r="U4" s="1"/>
      <c r="V4" s="1"/>
      <c r="W4" s="1"/>
      <c r="X4" s="1"/>
      <c r="Y4" s="1"/>
      <c r="Z4" s="1"/>
      <c r="AA4" s="1"/>
    </row>
    <row r="5" spans="1:27" ht="18.75" x14ac:dyDescent="0.3">
      <c r="A5" s="172">
        <v>2024</v>
      </c>
      <c r="B5" s="173"/>
      <c r="C5" s="173"/>
      <c r="D5" s="173"/>
      <c r="E5" s="173"/>
      <c r="F5" s="173"/>
      <c r="G5" s="173"/>
      <c r="H5" s="173"/>
      <c r="I5" s="173"/>
      <c r="J5" s="174"/>
      <c r="K5" s="1"/>
      <c r="L5" s="1"/>
      <c r="M5" s="1"/>
      <c r="N5" s="1"/>
      <c r="O5" s="1"/>
      <c r="P5" s="1"/>
      <c r="Q5" s="1"/>
      <c r="R5" s="1"/>
      <c r="S5" s="1"/>
      <c r="T5" s="1"/>
      <c r="U5" s="1"/>
      <c r="V5" s="1"/>
      <c r="W5" s="1"/>
      <c r="X5" s="1"/>
      <c r="Y5" s="1"/>
      <c r="Z5" s="1"/>
      <c r="AA5" s="1"/>
    </row>
    <row r="6" spans="1:27" ht="15.75" x14ac:dyDescent="0.25">
      <c r="A6" s="182"/>
      <c r="B6" s="173"/>
      <c r="C6" s="173"/>
      <c r="D6" s="173"/>
      <c r="E6" s="173"/>
      <c r="F6" s="173"/>
      <c r="G6" s="173"/>
      <c r="H6" s="173"/>
      <c r="I6" s="173"/>
      <c r="J6" s="174"/>
      <c r="K6" s="1"/>
      <c r="L6" s="1"/>
      <c r="M6" s="1"/>
      <c r="N6" s="1"/>
      <c r="O6" s="1"/>
      <c r="P6" s="1"/>
      <c r="Q6" s="1"/>
      <c r="R6" s="1"/>
      <c r="S6" s="1"/>
      <c r="T6" s="1"/>
      <c r="U6" s="1"/>
      <c r="V6" s="1"/>
      <c r="W6" s="1"/>
      <c r="X6" s="1"/>
      <c r="Y6" s="1"/>
      <c r="Z6" s="1"/>
      <c r="AA6" s="1"/>
    </row>
    <row r="7" spans="1:27" ht="15.75" x14ac:dyDescent="0.25">
      <c r="A7" s="160" t="s">
        <v>3</v>
      </c>
      <c r="B7" s="161"/>
      <c r="C7" s="161"/>
      <c r="D7" s="161"/>
      <c r="E7" s="161"/>
      <c r="F7" s="161"/>
      <c r="G7" s="161"/>
      <c r="H7" s="161"/>
      <c r="I7" s="161"/>
      <c r="J7" s="162"/>
      <c r="K7" s="1"/>
      <c r="L7" s="1"/>
      <c r="M7" s="1"/>
      <c r="N7" s="1"/>
      <c r="O7" s="1"/>
      <c r="P7" s="1"/>
      <c r="Q7" s="1"/>
      <c r="R7" s="1"/>
      <c r="S7" s="1"/>
      <c r="T7" s="1"/>
      <c r="U7" s="1"/>
      <c r="V7" s="1"/>
      <c r="W7" s="1"/>
      <c r="X7" s="1"/>
      <c r="Y7" s="1"/>
      <c r="Z7" s="1"/>
      <c r="AA7" s="1"/>
    </row>
    <row r="8" spans="1:27" ht="15.75" x14ac:dyDescent="0.25">
      <c r="A8" s="186"/>
      <c r="B8" s="187"/>
      <c r="C8" s="187"/>
      <c r="D8" s="187"/>
      <c r="E8" s="187"/>
      <c r="F8" s="187"/>
      <c r="G8" s="187"/>
      <c r="H8" s="187"/>
      <c r="I8" s="187"/>
      <c r="J8" s="188"/>
      <c r="K8" s="1"/>
      <c r="L8" s="1"/>
      <c r="M8" s="1"/>
      <c r="N8" s="1"/>
      <c r="O8" s="1"/>
      <c r="P8" s="1"/>
      <c r="Q8" s="1"/>
      <c r="R8" s="1"/>
      <c r="S8" s="1"/>
      <c r="T8" s="1"/>
      <c r="U8" s="1"/>
      <c r="V8" s="1"/>
      <c r="W8" s="1"/>
      <c r="X8" s="1"/>
      <c r="Y8" s="1"/>
      <c r="Z8" s="1"/>
      <c r="AA8" s="1"/>
    </row>
    <row r="9" spans="1:27" ht="15.75" x14ac:dyDescent="0.25">
      <c r="A9" s="194" t="str">
        <f>ÍNDICE!A9</f>
        <v>SECRETARÍA DE DESARROLLO ECONÓMICO</v>
      </c>
      <c r="B9" s="195"/>
      <c r="C9" s="195"/>
      <c r="D9" s="195"/>
      <c r="E9" s="195"/>
      <c r="F9" s="195"/>
      <c r="G9" s="195"/>
      <c r="H9" s="195"/>
      <c r="I9" s="195"/>
      <c r="J9" s="196"/>
      <c r="K9" s="1"/>
      <c r="L9" s="1"/>
      <c r="M9" s="1"/>
      <c r="N9" s="1"/>
      <c r="O9" s="1"/>
      <c r="P9" s="1"/>
      <c r="Q9" s="1"/>
      <c r="R9" s="1"/>
      <c r="S9" s="1"/>
      <c r="T9" s="1"/>
      <c r="U9" s="1"/>
      <c r="V9" s="1"/>
      <c r="W9" s="1"/>
      <c r="X9" s="1"/>
      <c r="Y9" s="1"/>
      <c r="Z9" s="1"/>
      <c r="AA9" s="1"/>
    </row>
    <row r="10" spans="1:27" ht="15.75" x14ac:dyDescent="0.25">
      <c r="A10" s="176" t="s">
        <v>71</v>
      </c>
      <c r="B10" s="177"/>
      <c r="C10" s="177"/>
      <c r="D10" s="177"/>
      <c r="E10" s="177"/>
      <c r="F10" s="177"/>
      <c r="G10" s="177"/>
      <c r="H10" s="177"/>
      <c r="I10" s="177"/>
      <c r="J10" s="178"/>
      <c r="K10" s="1"/>
      <c r="L10" s="1"/>
      <c r="M10" s="1"/>
      <c r="N10" s="1"/>
      <c r="O10" s="1"/>
      <c r="P10" s="1"/>
      <c r="Q10" s="1"/>
      <c r="R10" s="1"/>
      <c r="S10" s="1"/>
      <c r="T10" s="1"/>
      <c r="U10" s="1"/>
      <c r="V10" s="1"/>
      <c r="W10" s="1"/>
      <c r="X10" s="1"/>
      <c r="Y10" s="1"/>
      <c r="Z10" s="1"/>
      <c r="AA10" s="1"/>
    </row>
    <row r="11" spans="1:27" ht="15.75" x14ac:dyDescent="0.25">
      <c r="A11" s="2"/>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x14ac:dyDescent="0.25">
      <c r="A12" s="2"/>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28.5" customHeight="1" x14ac:dyDescent="0.25">
      <c r="A13" s="2"/>
      <c r="B13" s="45" t="s">
        <v>31</v>
      </c>
      <c r="C13" s="46" t="s">
        <v>32</v>
      </c>
      <c r="D13" s="46" t="s">
        <v>72</v>
      </c>
      <c r="E13" s="46" t="s">
        <v>33</v>
      </c>
      <c r="F13" s="46" t="s">
        <v>73</v>
      </c>
      <c r="G13" s="47" t="s">
        <v>35</v>
      </c>
      <c r="H13" s="1"/>
      <c r="I13" s="1"/>
      <c r="J13" s="3"/>
      <c r="K13" s="1"/>
      <c r="L13" s="1"/>
      <c r="M13" s="1"/>
      <c r="N13" s="1"/>
      <c r="O13" s="1"/>
      <c r="P13" s="1"/>
      <c r="Q13" s="1"/>
      <c r="R13" s="1"/>
      <c r="S13" s="1"/>
      <c r="T13" s="1"/>
      <c r="U13" s="1"/>
      <c r="V13" s="1"/>
      <c r="W13" s="1"/>
      <c r="X13" s="1"/>
      <c r="Y13" s="1"/>
      <c r="Z13" s="1"/>
      <c r="AA13" s="1"/>
    </row>
    <row r="14" spans="1:27" ht="37.5" customHeight="1" x14ac:dyDescent="0.25">
      <c r="A14" s="2"/>
      <c r="B14" s="189" t="s">
        <v>12</v>
      </c>
      <c r="C14" s="48">
        <v>1</v>
      </c>
      <c r="D14" s="48" t="s">
        <v>74</v>
      </c>
      <c r="E14" s="49">
        <v>0.5</v>
      </c>
      <c r="F14" s="49">
        <f>'C. Entorno institucional'!F45</f>
        <v>1</v>
      </c>
      <c r="G14" s="50">
        <f>E14*F14</f>
        <v>0.5</v>
      </c>
      <c r="H14" s="1"/>
      <c r="I14" s="1"/>
      <c r="J14" s="3"/>
      <c r="K14" s="1"/>
      <c r="L14" s="1"/>
      <c r="M14" s="1"/>
      <c r="N14" s="1"/>
      <c r="O14" s="1"/>
      <c r="P14" s="1"/>
      <c r="Q14" s="1"/>
      <c r="R14" s="1"/>
      <c r="S14" s="1"/>
      <c r="T14" s="1"/>
      <c r="U14" s="1"/>
      <c r="V14" s="1"/>
      <c r="W14" s="1"/>
      <c r="X14" s="1"/>
      <c r="Y14" s="1"/>
      <c r="Z14" s="1"/>
      <c r="AA14" s="1"/>
    </row>
    <row r="15" spans="1:27" ht="37.5" customHeight="1" x14ac:dyDescent="0.25">
      <c r="A15" s="2"/>
      <c r="B15" s="190"/>
      <c r="C15" s="48">
        <v>2</v>
      </c>
      <c r="D15" s="48" t="s">
        <v>75</v>
      </c>
      <c r="E15" s="49">
        <v>0.5</v>
      </c>
      <c r="F15" s="49">
        <f>'C. Entorno institucional'!F52</f>
        <v>0.80555555555555558</v>
      </c>
      <c r="G15" s="50">
        <f>F15*E15</f>
        <v>0.40277777777777779</v>
      </c>
      <c r="H15" s="1"/>
      <c r="I15" s="1"/>
      <c r="J15" s="3"/>
      <c r="K15" s="1"/>
      <c r="L15" s="1"/>
      <c r="M15" s="1"/>
      <c r="N15" s="1"/>
      <c r="O15" s="1"/>
      <c r="P15" s="1"/>
      <c r="Q15" s="1"/>
      <c r="R15" s="1"/>
      <c r="S15" s="1"/>
      <c r="T15" s="1"/>
      <c r="U15" s="1"/>
      <c r="V15" s="1"/>
      <c r="W15" s="1"/>
      <c r="X15" s="1"/>
      <c r="Y15" s="1"/>
      <c r="Z15" s="1"/>
      <c r="AA15" s="1"/>
    </row>
    <row r="16" spans="1:27" ht="37.5" customHeight="1" x14ac:dyDescent="0.25">
      <c r="A16" s="2"/>
      <c r="B16" s="191"/>
      <c r="C16" s="51" t="s">
        <v>76</v>
      </c>
      <c r="D16" s="192" t="s">
        <v>77</v>
      </c>
      <c r="E16" s="167"/>
      <c r="F16" s="193"/>
      <c r="G16" s="52">
        <f>SUM(G14:G15)</f>
        <v>0.90277777777777779</v>
      </c>
      <c r="H16" s="1"/>
      <c r="I16" s="1"/>
      <c r="J16" s="3"/>
      <c r="K16" s="1"/>
      <c r="L16" s="1"/>
      <c r="M16" s="1"/>
      <c r="N16" s="1"/>
      <c r="O16" s="1"/>
      <c r="P16" s="1"/>
      <c r="Q16" s="1"/>
      <c r="R16" s="1"/>
      <c r="S16" s="1"/>
      <c r="T16" s="1"/>
      <c r="U16" s="1"/>
      <c r="V16" s="1"/>
      <c r="W16" s="1"/>
      <c r="X16" s="1"/>
      <c r="Y16" s="1"/>
      <c r="Z16" s="1"/>
      <c r="AA16" s="1"/>
    </row>
    <row r="17" spans="1:27" ht="15" customHeight="1" x14ac:dyDescent="0.25">
      <c r="A17" s="2"/>
      <c r="B17" s="1"/>
      <c r="C17" s="1"/>
      <c r="D17" s="1"/>
      <c r="E17" s="1"/>
      <c r="F17" s="1"/>
      <c r="G17" s="1"/>
      <c r="H17" s="1"/>
      <c r="I17" s="1"/>
      <c r="J17" s="3"/>
      <c r="K17" s="1"/>
      <c r="L17" s="1"/>
      <c r="M17" s="1"/>
      <c r="N17" s="1"/>
      <c r="O17" s="1"/>
      <c r="P17" s="1"/>
      <c r="Q17" s="1"/>
      <c r="R17" s="1"/>
      <c r="S17" s="1"/>
      <c r="T17" s="1"/>
      <c r="U17" s="1"/>
      <c r="V17" s="1"/>
      <c r="W17" s="1"/>
      <c r="X17" s="1"/>
      <c r="Y17" s="1"/>
      <c r="Z17" s="1"/>
      <c r="AA17" s="1"/>
    </row>
    <row r="18" spans="1:27" ht="15" customHeight="1" x14ac:dyDescent="0.25">
      <c r="A18" s="2"/>
      <c r="B18" s="1"/>
      <c r="C18" s="1"/>
      <c r="D18" s="1"/>
      <c r="E18" s="1"/>
      <c r="F18" s="1"/>
      <c r="G18" s="1"/>
      <c r="H18" s="1"/>
      <c r="I18" s="1"/>
      <c r="J18" s="3"/>
      <c r="K18" s="1"/>
      <c r="L18" s="1"/>
      <c r="M18" s="1"/>
      <c r="N18" s="1"/>
      <c r="O18" s="1"/>
      <c r="P18" s="1"/>
      <c r="Q18" s="1"/>
      <c r="R18" s="1"/>
      <c r="S18" s="1"/>
      <c r="T18" s="1"/>
      <c r="U18" s="1"/>
      <c r="V18" s="1"/>
      <c r="W18" s="1"/>
      <c r="X18" s="1"/>
      <c r="Y18" s="1"/>
      <c r="Z18" s="1"/>
      <c r="AA18" s="1"/>
    </row>
    <row r="19" spans="1:27" ht="15" customHeight="1" x14ac:dyDescent="0.25">
      <c r="A19" s="2"/>
      <c r="B19" s="1"/>
      <c r="C19" s="1"/>
      <c r="D19" s="1"/>
      <c r="E19" s="1"/>
      <c r="F19" s="1"/>
      <c r="G19" s="1"/>
      <c r="H19" s="1"/>
      <c r="I19" s="1"/>
      <c r="J19" s="3"/>
      <c r="K19" s="1"/>
      <c r="L19" s="1"/>
      <c r="M19" s="1"/>
      <c r="N19" s="1"/>
      <c r="O19" s="1"/>
      <c r="P19" s="1"/>
      <c r="Q19" s="1"/>
      <c r="R19" s="1"/>
      <c r="S19" s="1"/>
      <c r="T19" s="1"/>
      <c r="U19" s="1"/>
      <c r="V19" s="1"/>
      <c r="W19" s="1"/>
      <c r="X19" s="1"/>
      <c r="Y19" s="1"/>
      <c r="Z19" s="1"/>
      <c r="AA19" s="1"/>
    </row>
    <row r="20" spans="1:27" ht="31.5" x14ac:dyDescent="0.25">
      <c r="A20" s="2"/>
      <c r="B20" s="45" t="s">
        <v>31</v>
      </c>
      <c r="C20" s="46" t="s">
        <v>32</v>
      </c>
      <c r="D20" s="46" t="s">
        <v>72</v>
      </c>
      <c r="E20" s="46" t="s">
        <v>33</v>
      </c>
      <c r="F20" s="46" t="s">
        <v>73</v>
      </c>
      <c r="G20" s="47" t="s">
        <v>35</v>
      </c>
      <c r="H20" s="1"/>
      <c r="I20" s="1"/>
      <c r="J20" s="3"/>
      <c r="K20" s="1"/>
      <c r="L20" s="1"/>
      <c r="M20" s="1"/>
      <c r="N20" s="1"/>
      <c r="O20" s="1"/>
      <c r="P20" s="1"/>
      <c r="Q20" s="1"/>
      <c r="R20" s="1"/>
      <c r="S20" s="1"/>
      <c r="T20" s="1"/>
      <c r="U20" s="1"/>
      <c r="V20" s="1"/>
      <c r="W20" s="1"/>
      <c r="X20" s="1"/>
      <c r="Y20" s="1"/>
      <c r="Z20" s="1"/>
      <c r="AA20" s="1"/>
    </row>
    <row r="21" spans="1:27" ht="36.75" customHeight="1" x14ac:dyDescent="0.25">
      <c r="A21" s="2"/>
      <c r="B21" s="189" t="s">
        <v>15</v>
      </c>
      <c r="C21" s="48">
        <v>1</v>
      </c>
      <c r="D21" s="48" t="s">
        <v>78</v>
      </c>
      <c r="E21" s="49">
        <v>0.5</v>
      </c>
      <c r="F21" s="49">
        <f>'D. Infraestructura'!F72</f>
        <v>0.33333333333333331</v>
      </c>
      <c r="G21" s="50">
        <f t="shared" ref="G21:G22" si="0">F21*E21</f>
        <v>0.16666666666666666</v>
      </c>
      <c r="H21" s="1"/>
      <c r="I21" s="1"/>
      <c r="J21" s="3"/>
      <c r="K21" s="1"/>
      <c r="L21" s="1"/>
      <c r="M21" s="1"/>
      <c r="N21" s="1"/>
      <c r="O21" s="1"/>
      <c r="P21" s="1"/>
      <c r="Q21" s="1"/>
      <c r="R21" s="1"/>
      <c r="S21" s="1"/>
      <c r="T21" s="1"/>
      <c r="U21" s="1"/>
      <c r="V21" s="1"/>
      <c r="W21" s="1"/>
      <c r="X21" s="1"/>
      <c r="Y21" s="1"/>
      <c r="Z21" s="1"/>
      <c r="AA21" s="1"/>
    </row>
    <row r="22" spans="1:27" ht="36.75" customHeight="1" x14ac:dyDescent="0.25">
      <c r="A22" s="2"/>
      <c r="B22" s="190"/>
      <c r="C22" s="48">
        <v>2</v>
      </c>
      <c r="D22" s="48" t="s">
        <v>79</v>
      </c>
      <c r="E22" s="49">
        <v>0.5</v>
      </c>
      <c r="F22" s="49">
        <f>'D. Infraestructura'!F82</f>
        <v>0.5972222222222221</v>
      </c>
      <c r="G22" s="50">
        <f t="shared" si="0"/>
        <v>0.29861111111111105</v>
      </c>
      <c r="H22" s="1"/>
      <c r="I22" s="1"/>
      <c r="J22" s="3"/>
      <c r="K22" s="1"/>
      <c r="L22" s="1"/>
      <c r="M22" s="1"/>
      <c r="N22" s="1"/>
      <c r="O22" s="1"/>
      <c r="P22" s="1"/>
      <c r="Q22" s="1"/>
      <c r="R22" s="1"/>
      <c r="S22" s="1"/>
      <c r="T22" s="1"/>
      <c r="U22" s="1"/>
      <c r="V22" s="1"/>
      <c r="W22" s="1"/>
      <c r="X22" s="1"/>
      <c r="Y22" s="1"/>
      <c r="Z22" s="1"/>
      <c r="AA22" s="1"/>
    </row>
    <row r="23" spans="1:27" ht="36.75" customHeight="1" x14ac:dyDescent="0.25">
      <c r="A23" s="2"/>
      <c r="B23" s="191"/>
      <c r="C23" s="51" t="s">
        <v>76</v>
      </c>
      <c r="D23" s="192" t="s">
        <v>80</v>
      </c>
      <c r="E23" s="167"/>
      <c r="F23" s="193"/>
      <c r="G23" s="52">
        <f>SUM(G21:G22)</f>
        <v>0.46527777777777768</v>
      </c>
      <c r="H23" s="1"/>
      <c r="I23" s="1"/>
      <c r="J23" s="3"/>
      <c r="K23" s="1"/>
      <c r="L23" s="1"/>
      <c r="M23" s="1"/>
      <c r="N23" s="1"/>
      <c r="O23" s="1"/>
      <c r="P23" s="1"/>
      <c r="Q23" s="1"/>
      <c r="R23" s="1"/>
      <c r="S23" s="1"/>
      <c r="T23" s="1"/>
      <c r="U23" s="1"/>
      <c r="V23" s="1"/>
      <c r="W23" s="1"/>
      <c r="X23" s="1"/>
      <c r="Y23" s="1"/>
      <c r="Z23" s="1"/>
      <c r="AA23" s="1"/>
    </row>
    <row r="24" spans="1:27" ht="13.5" customHeight="1" x14ac:dyDescent="0.25">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2.75" customHeight="1" x14ac:dyDescent="0.25">
      <c r="A25" s="2"/>
      <c r="B25" s="1"/>
      <c r="C25" s="53"/>
      <c r="D25" s="53"/>
      <c r="E25" s="53"/>
      <c r="F25" s="53"/>
      <c r="G25" s="54"/>
      <c r="H25" s="1"/>
      <c r="I25" s="1"/>
      <c r="J25" s="3"/>
      <c r="K25" s="1"/>
      <c r="L25" s="1"/>
      <c r="M25" s="1"/>
      <c r="N25" s="1"/>
      <c r="O25" s="1"/>
      <c r="P25" s="1"/>
      <c r="Q25" s="1"/>
      <c r="R25" s="1"/>
      <c r="S25" s="1"/>
      <c r="T25" s="1"/>
      <c r="U25" s="1"/>
      <c r="V25" s="1"/>
      <c r="W25" s="1"/>
      <c r="X25" s="1"/>
      <c r="Y25" s="1"/>
      <c r="Z25" s="1"/>
      <c r="AA25" s="1"/>
    </row>
    <row r="26" spans="1:27" ht="15" customHeight="1" x14ac:dyDescent="0.25">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31.5" x14ac:dyDescent="0.25">
      <c r="A27" s="2"/>
      <c r="B27" s="45" t="s">
        <v>31</v>
      </c>
      <c r="C27" s="46" t="s">
        <v>32</v>
      </c>
      <c r="D27" s="46" t="s">
        <v>72</v>
      </c>
      <c r="E27" s="46" t="s">
        <v>33</v>
      </c>
      <c r="F27" s="46" t="s">
        <v>73</v>
      </c>
      <c r="G27" s="47" t="s">
        <v>35</v>
      </c>
      <c r="H27" s="1"/>
      <c r="I27" s="1"/>
      <c r="J27" s="3"/>
      <c r="K27" s="1"/>
      <c r="L27" s="1"/>
      <c r="M27" s="1"/>
      <c r="N27" s="1"/>
      <c r="O27" s="1"/>
      <c r="P27" s="1"/>
      <c r="Q27" s="1"/>
      <c r="R27" s="1"/>
      <c r="S27" s="1"/>
      <c r="T27" s="1"/>
      <c r="U27" s="1"/>
      <c r="V27" s="1"/>
      <c r="W27" s="1"/>
      <c r="X27" s="1"/>
      <c r="Y27" s="1"/>
      <c r="Z27" s="1"/>
      <c r="AA27" s="1"/>
    </row>
    <row r="28" spans="1:27" ht="37.5" customHeight="1" x14ac:dyDescent="0.25">
      <c r="A28" s="2"/>
      <c r="B28" s="189" t="s">
        <v>18</v>
      </c>
      <c r="C28" s="48">
        <v>1</v>
      </c>
      <c r="D28" s="48" t="s">
        <v>81</v>
      </c>
      <c r="E28" s="49">
        <f t="shared" ref="E28:E30" si="1">1/3</f>
        <v>0.33333333333333331</v>
      </c>
      <c r="F28" s="49">
        <f>'E. Metodología estadística'!F106</f>
        <v>0.94444444444444431</v>
      </c>
      <c r="G28" s="50">
        <f t="shared" ref="G28:G30" si="2">F28*E28</f>
        <v>0.31481481481481477</v>
      </c>
      <c r="H28" s="1"/>
      <c r="I28" s="1"/>
      <c r="J28" s="3"/>
      <c r="K28" s="1"/>
      <c r="L28" s="1"/>
      <c r="M28" s="1"/>
      <c r="N28" s="1"/>
      <c r="O28" s="1"/>
      <c r="P28" s="1"/>
      <c r="Q28" s="1"/>
      <c r="R28" s="1"/>
      <c r="S28" s="1"/>
      <c r="T28" s="1"/>
      <c r="U28" s="1"/>
      <c r="V28" s="1"/>
      <c r="W28" s="1"/>
      <c r="X28" s="1"/>
      <c r="Y28" s="1"/>
      <c r="Z28" s="1"/>
      <c r="AA28" s="1"/>
    </row>
    <row r="29" spans="1:27" ht="37.5" customHeight="1" x14ac:dyDescent="0.25">
      <c r="A29" s="2"/>
      <c r="B29" s="190"/>
      <c r="C29" s="48">
        <v>2</v>
      </c>
      <c r="D29" s="48" t="s">
        <v>82</v>
      </c>
      <c r="E29" s="49">
        <f t="shared" si="1"/>
        <v>0.33333333333333331</v>
      </c>
      <c r="F29" s="49">
        <f>'E. Metodología estadística'!F114</f>
        <v>1</v>
      </c>
      <c r="G29" s="50">
        <f t="shared" si="2"/>
        <v>0.33333333333333331</v>
      </c>
      <c r="H29" s="1"/>
      <c r="I29" s="1"/>
      <c r="J29" s="3"/>
      <c r="K29" s="1"/>
      <c r="L29" s="1"/>
      <c r="M29" s="1"/>
      <c r="N29" s="1"/>
      <c r="O29" s="1"/>
      <c r="P29" s="1"/>
      <c r="Q29" s="1"/>
      <c r="R29" s="1"/>
      <c r="S29" s="1"/>
      <c r="T29" s="1"/>
      <c r="U29" s="1"/>
      <c r="V29" s="1"/>
      <c r="W29" s="1"/>
      <c r="X29" s="1"/>
      <c r="Y29" s="1"/>
      <c r="Z29" s="1"/>
      <c r="AA29" s="1"/>
    </row>
    <row r="30" spans="1:27" ht="37.5" customHeight="1" x14ac:dyDescent="0.25">
      <c r="A30" s="2"/>
      <c r="B30" s="190"/>
      <c r="C30" s="48">
        <v>3</v>
      </c>
      <c r="D30" s="48" t="s">
        <v>83</v>
      </c>
      <c r="E30" s="49">
        <f t="shared" si="1"/>
        <v>0.33333333333333331</v>
      </c>
      <c r="F30" s="49">
        <f>'E. Metodología estadística'!F122</f>
        <v>0.83333333333333326</v>
      </c>
      <c r="G30" s="50">
        <f t="shared" si="2"/>
        <v>0.27777777777777773</v>
      </c>
      <c r="H30" s="1"/>
      <c r="I30" s="1"/>
      <c r="J30" s="3"/>
      <c r="K30" s="1"/>
      <c r="L30" s="1"/>
      <c r="M30" s="1"/>
      <c r="N30" s="1"/>
      <c r="O30" s="1"/>
      <c r="P30" s="1"/>
      <c r="Q30" s="1"/>
      <c r="R30" s="1"/>
      <c r="S30" s="1"/>
      <c r="T30" s="1"/>
      <c r="U30" s="1"/>
      <c r="V30" s="1"/>
      <c r="W30" s="1"/>
      <c r="X30" s="1"/>
      <c r="Y30" s="1"/>
      <c r="Z30" s="1"/>
      <c r="AA30" s="1"/>
    </row>
    <row r="31" spans="1:27" ht="37.5" customHeight="1" x14ac:dyDescent="0.25">
      <c r="A31" s="2"/>
      <c r="B31" s="191"/>
      <c r="C31" s="51" t="s">
        <v>76</v>
      </c>
      <c r="D31" s="192" t="s">
        <v>84</v>
      </c>
      <c r="E31" s="167"/>
      <c r="F31" s="193"/>
      <c r="G31" s="52">
        <f>SUM(G28:G30)</f>
        <v>0.92592592592592582</v>
      </c>
      <c r="H31" s="1"/>
      <c r="I31" s="1"/>
      <c r="J31" s="3"/>
      <c r="K31" s="1"/>
      <c r="L31" s="1"/>
      <c r="M31" s="1"/>
      <c r="N31" s="1"/>
      <c r="O31" s="1"/>
      <c r="P31" s="1"/>
      <c r="Q31" s="1"/>
      <c r="R31" s="1"/>
      <c r="S31" s="1"/>
      <c r="T31" s="1"/>
      <c r="U31" s="1"/>
      <c r="V31" s="1"/>
      <c r="W31" s="1"/>
      <c r="X31" s="1"/>
      <c r="Y31" s="1"/>
      <c r="Z31" s="1"/>
      <c r="AA31" s="1"/>
    </row>
    <row r="32" spans="1:27" ht="37.5" customHeight="1" x14ac:dyDescent="0.25">
      <c r="A32" s="2"/>
      <c r="B32" s="53"/>
      <c r="C32" s="53"/>
      <c r="D32" s="53"/>
      <c r="E32" s="53"/>
      <c r="F32" s="53"/>
      <c r="G32" s="54"/>
      <c r="H32" s="1"/>
      <c r="I32" s="1"/>
      <c r="J32" s="3"/>
      <c r="K32" s="1"/>
      <c r="L32" s="1"/>
      <c r="M32" s="1"/>
      <c r="N32" s="1"/>
      <c r="O32" s="1"/>
      <c r="P32" s="1"/>
      <c r="Q32" s="1"/>
      <c r="R32" s="1"/>
      <c r="S32" s="1"/>
      <c r="T32" s="1"/>
      <c r="U32" s="1"/>
      <c r="V32" s="1"/>
      <c r="W32" s="1"/>
      <c r="X32" s="1"/>
      <c r="Y32" s="1"/>
      <c r="Z32" s="1"/>
      <c r="AA32" s="1"/>
    </row>
    <row r="33" spans="1:27" ht="15" customHeight="1" x14ac:dyDescent="0.25">
      <c r="A33" s="2"/>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31.5" x14ac:dyDescent="0.25">
      <c r="A34" s="2"/>
      <c r="B34" s="45" t="s">
        <v>31</v>
      </c>
      <c r="C34" s="46" t="s">
        <v>32</v>
      </c>
      <c r="D34" s="46" t="s">
        <v>72</v>
      </c>
      <c r="E34" s="46" t="s">
        <v>33</v>
      </c>
      <c r="F34" s="46" t="s">
        <v>73</v>
      </c>
      <c r="G34" s="47" t="s">
        <v>35</v>
      </c>
      <c r="H34" s="1"/>
      <c r="I34" s="1"/>
      <c r="J34" s="3"/>
      <c r="K34" s="1"/>
      <c r="L34" s="1"/>
      <c r="M34" s="1"/>
      <c r="N34" s="1"/>
      <c r="O34" s="1"/>
      <c r="P34" s="1"/>
      <c r="Q34" s="1"/>
      <c r="R34" s="1"/>
      <c r="S34" s="1"/>
      <c r="T34" s="1"/>
      <c r="U34" s="1"/>
      <c r="V34" s="1"/>
      <c r="W34" s="1"/>
      <c r="X34" s="1"/>
      <c r="Y34" s="1"/>
      <c r="Z34" s="1"/>
      <c r="AA34" s="1"/>
    </row>
    <row r="35" spans="1:27" ht="36" customHeight="1" x14ac:dyDescent="0.25">
      <c r="A35" s="2"/>
      <c r="B35" s="189" t="s">
        <v>21</v>
      </c>
      <c r="C35" s="48">
        <v>1</v>
      </c>
      <c r="D35" s="48" t="s">
        <v>85</v>
      </c>
      <c r="E35" s="49">
        <f t="shared" ref="E35:E36" si="3">1/2</f>
        <v>0.5</v>
      </c>
      <c r="F35" s="49">
        <f>'F. Accesibilidad y uso'!F69</f>
        <v>0.91666666666666674</v>
      </c>
      <c r="G35" s="50">
        <f t="shared" ref="G35:G36" si="4">F35*E35</f>
        <v>0.45833333333333337</v>
      </c>
      <c r="H35" s="1"/>
      <c r="I35" s="1"/>
      <c r="J35" s="3"/>
      <c r="K35" s="1"/>
      <c r="L35" s="1"/>
      <c r="M35" s="1"/>
      <c r="N35" s="1"/>
      <c r="O35" s="1"/>
      <c r="P35" s="1"/>
      <c r="Q35" s="1"/>
      <c r="R35" s="1"/>
      <c r="S35" s="1"/>
      <c r="T35" s="1"/>
      <c r="U35" s="1"/>
      <c r="V35" s="1"/>
      <c r="W35" s="1"/>
      <c r="X35" s="1"/>
      <c r="Y35" s="1"/>
      <c r="Z35" s="1"/>
      <c r="AA35" s="1"/>
    </row>
    <row r="36" spans="1:27" ht="36" customHeight="1" x14ac:dyDescent="0.25">
      <c r="A36" s="2"/>
      <c r="B36" s="190"/>
      <c r="C36" s="48">
        <v>2</v>
      </c>
      <c r="D36" s="48" t="s">
        <v>86</v>
      </c>
      <c r="E36" s="49">
        <f t="shared" si="3"/>
        <v>0.5</v>
      </c>
      <c r="F36" s="49">
        <f>'F. Accesibilidad y uso'!F79</f>
        <v>0.49999999999999994</v>
      </c>
      <c r="G36" s="50">
        <f t="shared" si="4"/>
        <v>0.24999999999999997</v>
      </c>
      <c r="H36" s="1"/>
      <c r="I36" s="1"/>
      <c r="J36" s="3"/>
      <c r="K36" s="1"/>
      <c r="L36" s="1"/>
      <c r="M36" s="1"/>
      <c r="N36" s="1"/>
      <c r="O36" s="1"/>
      <c r="P36" s="1"/>
      <c r="Q36" s="1"/>
      <c r="R36" s="1"/>
      <c r="S36" s="1"/>
      <c r="T36" s="1"/>
      <c r="U36" s="1"/>
      <c r="V36" s="1"/>
      <c r="W36" s="1"/>
      <c r="X36" s="1"/>
      <c r="Y36" s="1"/>
      <c r="Z36" s="1"/>
      <c r="AA36" s="1"/>
    </row>
    <row r="37" spans="1:27" ht="36" customHeight="1" x14ac:dyDescent="0.25">
      <c r="A37" s="2"/>
      <c r="B37" s="191"/>
      <c r="C37" s="51" t="s">
        <v>76</v>
      </c>
      <c r="D37" s="192" t="s">
        <v>87</v>
      </c>
      <c r="E37" s="167"/>
      <c r="F37" s="193"/>
      <c r="G37" s="52">
        <f>SUM(G35:G36)</f>
        <v>0.70833333333333337</v>
      </c>
      <c r="H37" s="1"/>
      <c r="I37" s="1"/>
      <c r="J37" s="3"/>
      <c r="K37" s="1"/>
      <c r="L37" s="1"/>
      <c r="M37" s="1"/>
      <c r="N37" s="1"/>
      <c r="O37" s="1"/>
      <c r="P37" s="1"/>
      <c r="Q37" s="1"/>
      <c r="R37" s="1"/>
      <c r="S37" s="1"/>
      <c r="T37" s="1"/>
      <c r="U37" s="1"/>
      <c r="V37" s="1"/>
      <c r="W37" s="1"/>
      <c r="X37" s="1"/>
      <c r="Y37" s="1"/>
      <c r="Z37" s="1"/>
      <c r="AA37" s="1"/>
    </row>
    <row r="38" spans="1:27" ht="15" customHeight="1" x14ac:dyDescent="0.25">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x14ac:dyDescent="0.25">
      <c r="A39" s="2"/>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x14ac:dyDescent="0.25">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x14ac:dyDescent="0.25">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x14ac:dyDescent="0.25">
      <c r="A42" s="2"/>
      <c r="B42" s="28" t="s">
        <v>88</v>
      </c>
      <c r="C42" s="29"/>
      <c r="D42" s="29"/>
      <c r="E42" s="29"/>
      <c r="F42" s="29"/>
      <c r="G42" s="29"/>
      <c r="H42" s="29"/>
      <c r="I42" s="30"/>
      <c r="J42" s="3"/>
      <c r="K42" s="1"/>
      <c r="L42" s="1"/>
      <c r="M42" s="1"/>
      <c r="N42" s="1"/>
      <c r="O42" s="1"/>
      <c r="P42" s="1"/>
      <c r="Q42" s="1"/>
      <c r="R42" s="1"/>
      <c r="S42" s="1"/>
      <c r="T42" s="1"/>
      <c r="U42" s="1"/>
      <c r="V42" s="1"/>
      <c r="W42" s="1"/>
      <c r="X42" s="1"/>
      <c r="Y42" s="1"/>
      <c r="Z42" s="1"/>
      <c r="AA42" s="1"/>
    </row>
    <row r="43" spans="1:27" ht="15" customHeight="1" x14ac:dyDescent="0.25">
      <c r="A43" s="2"/>
      <c r="B43" s="32" t="s">
        <v>89</v>
      </c>
      <c r="C43" s="33"/>
      <c r="D43" s="33"/>
      <c r="E43" s="33"/>
      <c r="F43" s="33"/>
      <c r="G43" s="33"/>
      <c r="H43" s="33"/>
      <c r="I43" s="34"/>
      <c r="J43" s="3"/>
      <c r="K43" s="1"/>
      <c r="L43" s="1"/>
      <c r="M43" s="1"/>
      <c r="N43" s="1"/>
      <c r="O43" s="1"/>
      <c r="P43" s="1"/>
      <c r="Q43" s="1"/>
      <c r="R43" s="1"/>
      <c r="S43" s="1"/>
      <c r="T43" s="1"/>
      <c r="U43" s="1"/>
      <c r="V43" s="1"/>
      <c r="W43" s="1"/>
      <c r="X43" s="1"/>
      <c r="Y43" s="1"/>
      <c r="Z43" s="1"/>
      <c r="AA43" s="1"/>
    </row>
    <row r="44" spans="1:27" ht="15" customHeight="1" x14ac:dyDescent="0.25">
      <c r="A44" s="2"/>
      <c r="B44" s="32" t="s">
        <v>90</v>
      </c>
      <c r="C44" s="33"/>
      <c r="D44" s="33"/>
      <c r="E44" s="33"/>
      <c r="F44" s="33"/>
      <c r="G44" s="33"/>
      <c r="H44" s="33"/>
      <c r="I44" s="34"/>
      <c r="J44" s="3"/>
      <c r="K44" s="1"/>
      <c r="L44" s="1"/>
      <c r="M44" s="1"/>
      <c r="N44" s="1"/>
      <c r="O44" s="1"/>
      <c r="P44" s="1"/>
      <c r="Q44" s="1"/>
      <c r="R44" s="1"/>
      <c r="S44" s="1"/>
      <c r="T44" s="1"/>
      <c r="U44" s="1"/>
      <c r="V44" s="1"/>
      <c r="W44" s="1"/>
      <c r="X44" s="1"/>
      <c r="Y44" s="1"/>
      <c r="Z44" s="1"/>
      <c r="AA44" s="1"/>
    </row>
    <row r="45" spans="1:27" ht="15" customHeight="1" x14ac:dyDescent="0.25">
      <c r="A45" s="2"/>
      <c r="B45" s="36" t="s">
        <v>41</v>
      </c>
      <c r="C45" s="37"/>
      <c r="D45" s="38"/>
      <c r="E45" s="38"/>
      <c r="F45" s="38"/>
      <c r="G45" s="38"/>
      <c r="H45" s="38"/>
      <c r="I45" s="39"/>
      <c r="J45" s="3"/>
      <c r="K45" s="1"/>
      <c r="L45" s="1"/>
      <c r="M45" s="1"/>
      <c r="N45" s="1"/>
      <c r="O45" s="1"/>
      <c r="P45" s="1"/>
      <c r="Q45" s="1"/>
      <c r="R45" s="1"/>
      <c r="S45" s="1"/>
      <c r="T45" s="1"/>
      <c r="U45" s="1"/>
      <c r="V45" s="1"/>
      <c r="W45" s="1"/>
      <c r="X45" s="1"/>
      <c r="Y45" s="1"/>
      <c r="Z45" s="1"/>
      <c r="AA45" s="1"/>
    </row>
    <row r="46" spans="1:27" ht="15" customHeight="1" x14ac:dyDescent="0.25">
      <c r="A46" s="2"/>
      <c r="B46" s="55"/>
      <c r="C46" s="56"/>
      <c r="D46" s="57"/>
      <c r="E46" s="57"/>
      <c r="F46" s="57"/>
      <c r="G46" s="57"/>
      <c r="H46" s="57"/>
      <c r="I46" s="57"/>
      <c r="J46" s="3"/>
      <c r="K46" s="1"/>
      <c r="L46" s="1"/>
      <c r="M46" s="1"/>
      <c r="N46" s="1"/>
      <c r="O46" s="1"/>
      <c r="P46" s="1"/>
      <c r="Q46" s="1"/>
      <c r="R46" s="1"/>
      <c r="S46" s="1"/>
      <c r="T46" s="1"/>
      <c r="U46" s="1"/>
      <c r="V46" s="1"/>
      <c r="W46" s="1"/>
      <c r="X46" s="1"/>
      <c r="Y46" s="1"/>
      <c r="Z46" s="1"/>
      <c r="AA46" s="1"/>
    </row>
    <row r="47" spans="1:27" ht="15" customHeight="1" x14ac:dyDescent="0.25">
      <c r="A47" s="2"/>
      <c r="B47" s="55"/>
      <c r="C47" s="56"/>
      <c r="D47" s="57"/>
      <c r="E47" s="57"/>
      <c r="F47" s="57"/>
      <c r="G47" s="57"/>
      <c r="H47" s="57"/>
      <c r="I47" s="57"/>
      <c r="J47" s="3"/>
      <c r="K47" s="1"/>
      <c r="L47" s="1"/>
      <c r="M47" s="1"/>
      <c r="N47" s="1"/>
      <c r="O47" s="1"/>
      <c r="P47" s="1"/>
      <c r="Q47" s="1"/>
      <c r="R47" s="1"/>
      <c r="S47" s="1"/>
      <c r="T47" s="1"/>
      <c r="U47" s="1"/>
      <c r="V47" s="1"/>
      <c r="W47" s="1"/>
      <c r="X47" s="1"/>
      <c r="Y47" s="1"/>
      <c r="Z47" s="1"/>
      <c r="AA47" s="1"/>
    </row>
    <row r="48" spans="1:27" ht="15" customHeight="1" x14ac:dyDescent="0.25">
      <c r="A48" s="11"/>
      <c r="B48" s="12"/>
      <c r="C48" s="12"/>
      <c r="D48" s="12"/>
      <c r="E48" s="12"/>
      <c r="F48" s="12"/>
      <c r="G48" s="12"/>
      <c r="H48" s="12"/>
      <c r="I48" s="12"/>
      <c r="J48" s="13"/>
      <c r="K48" s="1"/>
      <c r="L48" s="1"/>
      <c r="M48" s="1"/>
      <c r="N48" s="1"/>
      <c r="O48" s="1"/>
      <c r="P48" s="1"/>
      <c r="Q48" s="1"/>
      <c r="R48" s="1"/>
      <c r="S48" s="1"/>
      <c r="T48" s="1"/>
      <c r="U48" s="1"/>
      <c r="V48" s="1"/>
      <c r="W48" s="1"/>
      <c r="X48" s="1"/>
      <c r="Y48" s="1"/>
      <c r="Z48" s="1"/>
      <c r="AA48" s="1"/>
    </row>
    <row r="49" spans="1:27" ht="15.7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5.75"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5.75"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5.75"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5.75"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5.75"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5.75"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5.75"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5.75"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5.75"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5.75"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5.75"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5.75"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5.75"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5.75"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5.75"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5.75"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5.75"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5.75"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5.75"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5.75"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5.75"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5.75"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5.75"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5.75"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5.75"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5.75"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5.75"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5.75"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5.75"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5.75"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5.75"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5.75"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5.75"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5.75"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5.75"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5.75"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5.75"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5.75"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5.75"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5.75"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5.75"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5.75"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5.75"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5.75"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5.75"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5.75"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5.75"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5.75"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5.75"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sheetData>
  <sheetProtection algorithmName="SHA-512" hashValue="FZewTsLFqi7XrHFED3Gl1nlihzuAuRVt/b0B9lhMUmVNyLJpYQR+MCg35C1FkDY7bDmA+O1Mhc7ZPFD3/zEvig==" saltValue="lwARXL7fXiyKRAxzzsYhOA==" spinCount="100000" sheet="1" objects="1" scenarios="1"/>
  <mergeCells count="17">
    <mergeCell ref="A1:J1"/>
    <mergeCell ref="A2:J2"/>
    <mergeCell ref="A3:J3"/>
    <mergeCell ref="A4:J4"/>
    <mergeCell ref="A5:J5"/>
    <mergeCell ref="A6:J6"/>
    <mergeCell ref="A7:J8"/>
    <mergeCell ref="B28:B31"/>
    <mergeCell ref="B35:B37"/>
    <mergeCell ref="D37:F37"/>
    <mergeCell ref="A9:J9"/>
    <mergeCell ref="A10:J10"/>
    <mergeCell ref="B14:B16"/>
    <mergeCell ref="D16:F16"/>
    <mergeCell ref="B21:B23"/>
    <mergeCell ref="D23:F23"/>
    <mergeCell ref="D31:F31"/>
  </mergeCells>
  <pageMargins left="0.25" right="0.25" top="0.75" bottom="0.75" header="0" footer="0"/>
  <pageSetup paperSize="9" scale="41"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15"/>
  <sheetViews>
    <sheetView showGridLines="0" workbookViewId="0">
      <selection activeCell="A36" sqref="A11:XFD36"/>
    </sheetView>
  </sheetViews>
  <sheetFormatPr baseColWidth="10" defaultColWidth="12.625" defaultRowHeight="15" customHeight="1" x14ac:dyDescent="0.2"/>
  <cols>
    <col min="1" max="1" width="1.625" customWidth="1"/>
    <col min="2" max="2" width="6" customWidth="1"/>
    <col min="3" max="3" width="47.25" customWidth="1"/>
    <col min="4" max="4" width="20" customWidth="1"/>
    <col min="5" max="5" width="13.375" customWidth="1"/>
    <col min="6" max="6" width="17.25" customWidth="1"/>
    <col min="7" max="7" width="13.125" customWidth="1"/>
    <col min="8" max="8" width="10.625" customWidth="1"/>
    <col min="9" max="9" width="10.125" customWidth="1"/>
    <col min="10" max="26" width="10.625" customWidth="1"/>
  </cols>
  <sheetData>
    <row r="1" spans="1:26" ht="14.25" customHeight="1" x14ac:dyDescent="0.3">
      <c r="A1" s="202"/>
      <c r="B1" s="170"/>
      <c r="C1" s="170"/>
      <c r="D1" s="170"/>
      <c r="E1" s="170"/>
      <c r="F1" s="170"/>
      <c r="G1" s="170"/>
      <c r="H1" s="170"/>
      <c r="I1" s="170"/>
      <c r="J1" s="170"/>
      <c r="K1" s="170"/>
      <c r="L1" s="170"/>
      <c r="M1" s="171"/>
      <c r="N1" s="58"/>
      <c r="O1" s="58"/>
      <c r="P1" s="58"/>
      <c r="Q1" s="58"/>
      <c r="R1" s="58"/>
      <c r="S1" s="58"/>
      <c r="T1" s="58"/>
      <c r="U1" s="58"/>
      <c r="V1" s="58"/>
      <c r="W1" s="58"/>
      <c r="X1" s="58"/>
      <c r="Y1" s="58"/>
      <c r="Z1" s="58"/>
    </row>
    <row r="2" spans="1:26" ht="14.25" customHeight="1" x14ac:dyDescent="0.3">
      <c r="A2" s="172" t="s">
        <v>0</v>
      </c>
      <c r="B2" s="173"/>
      <c r="C2" s="173"/>
      <c r="D2" s="173"/>
      <c r="E2" s="173"/>
      <c r="F2" s="173"/>
      <c r="G2" s="173"/>
      <c r="H2" s="173"/>
      <c r="I2" s="173"/>
      <c r="J2" s="173"/>
      <c r="K2" s="173"/>
      <c r="L2" s="173"/>
      <c r="M2" s="174"/>
      <c r="N2" s="58"/>
      <c r="O2" s="58"/>
      <c r="P2" s="58"/>
      <c r="Q2" s="58"/>
      <c r="R2" s="58"/>
      <c r="S2" s="58"/>
      <c r="T2" s="58"/>
      <c r="U2" s="58"/>
      <c r="V2" s="58"/>
      <c r="W2" s="58"/>
      <c r="X2" s="58"/>
      <c r="Y2" s="58"/>
      <c r="Z2" s="58"/>
    </row>
    <row r="3" spans="1:26" ht="17.25" customHeight="1" x14ac:dyDescent="0.3">
      <c r="A3" s="172" t="s">
        <v>1</v>
      </c>
      <c r="B3" s="173"/>
      <c r="C3" s="173"/>
      <c r="D3" s="173"/>
      <c r="E3" s="173"/>
      <c r="F3" s="173"/>
      <c r="G3" s="173"/>
      <c r="H3" s="173"/>
      <c r="I3" s="173"/>
      <c r="J3" s="173"/>
      <c r="K3" s="173"/>
      <c r="L3" s="173"/>
      <c r="M3" s="174"/>
      <c r="N3" s="58"/>
      <c r="O3" s="58"/>
      <c r="P3" s="58"/>
      <c r="Q3" s="58"/>
      <c r="R3" s="58"/>
      <c r="S3" s="58"/>
      <c r="T3" s="58"/>
      <c r="U3" s="58"/>
      <c r="V3" s="58"/>
      <c r="W3" s="58"/>
      <c r="X3" s="58"/>
      <c r="Y3" s="58"/>
      <c r="Z3" s="58"/>
    </row>
    <row r="4" spans="1:26" ht="17.25" customHeight="1" x14ac:dyDescent="0.3">
      <c r="A4" s="172" t="s">
        <v>2</v>
      </c>
      <c r="B4" s="173"/>
      <c r="C4" s="173"/>
      <c r="D4" s="173"/>
      <c r="E4" s="173"/>
      <c r="F4" s="173"/>
      <c r="G4" s="173"/>
      <c r="H4" s="173"/>
      <c r="I4" s="173"/>
      <c r="J4" s="173"/>
      <c r="K4" s="173"/>
      <c r="L4" s="173"/>
      <c r="M4" s="174"/>
      <c r="N4" s="58"/>
      <c r="O4" s="58"/>
      <c r="P4" s="58"/>
      <c r="Q4" s="58"/>
      <c r="R4" s="58"/>
      <c r="S4" s="58"/>
      <c r="T4" s="58"/>
      <c r="U4" s="58"/>
      <c r="V4" s="58"/>
      <c r="W4" s="58"/>
      <c r="X4" s="58"/>
      <c r="Y4" s="58"/>
      <c r="Z4" s="58"/>
    </row>
    <row r="5" spans="1:26" ht="14.25" customHeight="1" x14ac:dyDescent="0.3">
      <c r="A5" s="172">
        <v>2024</v>
      </c>
      <c r="B5" s="173"/>
      <c r="C5" s="173"/>
      <c r="D5" s="173"/>
      <c r="E5" s="173"/>
      <c r="F5" s="173"/>
      <c r="G5" s="173"/>
      <c r="H5" s="173"/>
      <c r="I5" s="173"/>
      <c r="J5" s="173"/>
      <c r="K5" s="173"/>
      <c r="L5" s="173"/>
      <c r="M5" s="174"/>
      <c r="N5" s="58"/>
      <c r="O5" s="58"/>
      <c r="P5" s="58"/>
      <c r="Q5" s="58"/>
      <c r="R5" s="58"/>
      <c r="S5" s="58"/>
      <c r="T5" s="58"/>
      <c r="U5" s="58"/>
      <c r="V5" s="58"/>
      <c r="W5" s="58"/>
      <c r="X5" s="58"/>
      <c r="Y5" s="58"/>
      <c r="Z5" s="58"/>
    </row>
    <row r="6" spans="1:26" ht="14.25" customHeight="1" x14ac:dyDescent="0.3">
      <c r="A6" s="203"/>
      <c r="B6" s="173"/>
      <c r="C6" s="173"/>
      <c r="D6" s="173"/>
      <c r="E6" s="173"/>
      <c r="F6" s="173"/>
      <c r="G6" s="173"/>
      <c r="H6" s="173"/>
      <c r="I6" s="173"/>
      <c r="J6" s="173"/>
      <c r="K6" s="173"/>
      <c r="L6" s="173"/>
      <c r="M6" s="174"/>
      <c r="N6" s="58"/>
      <c r="O6" s="58"/>
      <c r="P6" s="58"/>
      <c r="Q6" s="58"/>
      <c r="R6" s="58"/>
      <c r="S6" s="58"/>
      <c r="T6" s="58"/>
      <c r="U6" s="58"/>
      <c r="V6" s="58"/>
      <c r="W6" s="58"/>
      <c r="X6" s="58"/>
      <c r="Y6" s="58"/>
      <c r="Z6" s="58"/>
    </row>
    <row r="7" spans="1:26" ht="14.25" customHeight="1" x14ac:dyDescent="0.25">
      <c r="A7" s="160" t="s">
        <v>12</v>
      </c>
      <c r="B7" s="161"/>
      <c r="C7" s="161"/>
      <c r="D7" s="161"/>
      <c r="E7" s="161"/>
      <c r="F7" s="161"/>
      <c r="G7" s="161"/>
      <c r="H7" s="161"/>
      <c r="I7" s="161"/>
      <c r="J7" s="161"/>
      <c r="K7" s="161"/>
      <c r="L7" s="161"/>
      <c r="M7" s="162"/>
      <c r="N7" s="1"/>
      <c r="O7" s="1"/>
      <c r="P7" s="1"/>
      <c r="Q7" s="1"/>
      <c r="R7" s="1"/>
      <c r="S7" s="1"/>
      <c r="T7" s="1"/>
      <c r="U7" s="1"/>
      <c r="V7" s="1"/>
      <c r="W7" s="1"/>
      <c r="X7" s="1"/>
      <c r="Y7" s="1"/>
      <c r="Z7" s="1"/>
    </row>
    <row r="8" spans="1:26" ht="14.25" customHeight="1" x14ac:dyDescent="0.25">
      <c r="A8" s="186"/>
      <c r="B8" s="187"/>
      <c r="C8" s="187"/>
      <c r="D8" s="187"/>
      <c r="E8" s="187"/>
      <c r="F8" s="187"/>
      <c r="G8" s="187"/>
      <c r="H8" s="187"/>
      <c r="I8" s="187"/>
      <c r="J8" s="187"/>
      <c r="K8" s="187"/>
      <c r="L8" s="187"/>
      <c r="M8" s="188"/>
      <c r="N8" s="1"/>
      <c r="O8" s="1"/>
      <c r="P8" s="1"/>
      <c r="Q8" s="1"/>
      <c r="R8" s="1"/>
      <c r="S8" s="1"/>
      <c r="T8" s="1"/>
      <c r="U8" s="1"/>
      <c r="V8" s="1"/>
      <c r="W8" s="1"/>
      <c r="X8" s="1"/>
      <c r="Y8" s="1"/>
      <c r="Z8" s="1"/>
    </row>
    <row r="9" spans="1:26" ht="39.75" customHeight="1" x14ac:dyDescent="0.25">
      <c r="A9" s="197" t="s">
        <v>91</v>
      </c>
      <c r="B9" s="180"/>
      <c r="C9" s="180"/>
      <c r="D9" s="180"/>
      <c r="E9" s="180"/>
      <c r="F9" s="180"/>
      <c r="G9" s="180"/>
      <c r="H9" s="180"/>
      <c r="I9" s="180"/>
      <c r="J9" s="180"/>
      <c r="K9" s="180"/>
      <c r="L9" s="180"/>
      <c r="M9" s="198"/>
      <c r="N9" s="1"/>
      <c r="O9" s="1"/>
      <c r="P9" s="1"/>
      <c r="Q9" s="1"/>
      <c r="R9" s="1"/>
      <c r="S9" s="1"/>
      <c r="T9" s="1"/>
      <c r="U9" s="1"/>
      <c r="V9" s="1"/>
      <c r="W9" s="1"/>
      <c r="X9" s="1"/>
      <c r="Y9" s="1"/>
      <c r="Z9" s="1"/>
    </row>
    <row r="10" spans="1:26" ht="14.25" customHeight="1" x14ac:dyDescent="0.25">
      <c r="A10" s="2"/>
      <c r="B10" s="59"/>
      <c r="C10" s="59"/>
      <c r="D10" s="60"/>
      <c r="E10" s="60"/>
      <c r="F10" s="60"/>
      <c r="G10" s="60"/>
      <c r="H10" s="60"/>
      <c r="I10" s="60"/>
      <c r="J10" s="60"/>
      <c r="K10" s="60"/>
      <c r="L10" s="1"/>
      <c r="M10" s="3"/>
      <c r="N10" s="1"/>
      <c r="O10" s="1"/>
      <c r="P10" s="1"/>
      <c r="Q10" s="1"/>
      <c r="R10" s="1"/>
      <c r="S10" s="1"/>
      <c r="T10" s="1"/>
      <c r="U10" s="1"/>
      <c r="V10" s="1"/>
      <c r="W10" s="1"/>
      <c r="X10" s="1"/>
      <c r="Y10" s="1"/>
      <c r="Z10" s="1"/>
    </row>
    <row r="11" spans="1:26" ht="14.25" hidden="1" customHeight="1" x14ac:dyDescent="0.25">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x14ac:dyDescent="0.25">
      <c r="A12" s="2"/>
      <c r="B12" s="155">
        <v>6</v>
      </c>
      <c r="C12" s="140" t="s">
        <v>102</v>
      </c>
      <c r="D12" s="141" t="s">
        <v>103</v>
      </c>
      <c r="E12" s="142">
        <v>6</v>
      </c>
      <c r="F12" s="143" t="s">
        <v>104</v>
      </c>
      <c r="G12" s="143" t="s">
        <v>105</v>
      </c>
      <c r="H12" s="143" t="s">
        <v>106</v>
      </c>
      <c r="I12" s="144">
        <v>1</v>
      </c>
      <c r="J12" s="144">
        <v>0.25</v>
      </c>
      <c r="K12" s="144">
        <v>0.25</v>
      </c>
      <c r="L12" s="1"/>
      <c r="M12" s="3"/>
      <c r="N12" s="1"/>
      <c r="O12" s="1"/>
      <c r="P12" s="1"/>
      <c r="Q12" s="1"/>
      <c r="R12" s="1"/>
      <c r="S12" s="1"/>
      <c r="T12" s="1"/>
      <c r="U12" s="1"/>
      <c r="V12" s="1"/>
      <c r="W12" s="1"/>
      <c r="X12" s="1"/>
      <c r="Y12" s="1"/>
      <c r="Z12" s="1"/>
    </row>
    <row r="13" spans="1:26" ht="14.25" hidden="1" customHeight="1" x14ac:dyDescent="0.25">
      <c r="A13" s="2"/>
      <c r="B13" s="155">
        <v>7</v>
      </c>
      <c r="C13" s="140" t="s">
        <v>107</v>
      </c>
      <c r="D13" s="141" t="s">
        <v>103</v>
      </c>
      <c r="E13" s="142">
        <v>8</v>
      </c>
      <c r="F13" s="143" t="s">
        <v>104</v>
      </c>
      <c r="G13" s="143" t="s">
        <v>105</v>
      </c>
      <c r="H13" s="143" t="s">
        <v>106</v>
      </c>
      <c r="I13" s="144">
        <v>1</v>
      </c>
      <c r="J13" s="144">
        <v>0.25</v>
      </c>
      <c r="K13" s="144">
        <v>0.25</v>
      </c>
      <c r="L13" s="1"/>
      <c r="M13" s="3"/>
      <c r="N13" s="1"/>
      <c r="O13" s="1"/>
      <c r="P13" s="1"/>
      <c r="Q13" s="1"/>
      <c r="R13" s="1"/>
      <c r="S13" s="1"/>
      <c r="T13" s="1"/>
      <c r="U13" s="1"/>
      <c r="V13" s="1"/>
      <c r="W13" s="1"/>
      <c r="X13" s="1"/>
      <c r="Y13" s="1"/>
      <c r="Z13" s="1"/>
    </row>
    <row r="14" spans="1:26" ht="14.25" hidden="1" customHeight="1" x14ac:dyDescent="0.25">
      <c r="A14" s="2"/>
      <c r="B14" s="147" t="s">
        <v>108</v>
      </c>
      <c r="C14" s="140" t="s">
        <v>109</v>
      </c>
      <c r="D14" s="141" t="s">
        <v>114</v>
      </c>
      <c r="E14" s="142">
        <v>38</v>
      </c>
      <c r="F14" s="143" t="s">
        <v>104</v>
      </c>
      <c r="G14" s="143" t="s">
        <v>105</v>
      </c>
      <c r="H14" s="143" t="s">
        <v>106</v>
      </c>
      <c r="I14" s="144">
        <v>0.25</v>
      </c>
      <c r="J14" s="144">
        <v>0.25</v>
      </c>
      <c r="K14" s="144">
        <v>6.25E-2</v>
      </c>
      <c r="L14" s="1"/>
      <c r="M14" s="3"/>
      <c r="N14" s="1"/>
      <c r="O14" s="1"/>
      <c r="P14" s="1"/>
      <c r="Q14" s="1"/>
      <c r="R14" s="1"/>
      <c r="S14" s="1"/>
      <c r="T14" s="1"/>
      <c r="U14" s="1"/>
      <c r="V14" s="1"/>
      <c r="W14" s="1"/>
      <c r="X14" s="1"/>
      <c r="Y14" s="1"/>
      <c r="Z14" s="1"/>
    </row>
    <row r="15" spans="1:26" ht="14.25" hidden="1" customHeight="1" x14ac:dyDescent="0.25">
      <c r="A15" s="2"/>
      <c r="B15" s="147" t="s">
        <v>110</v>
      </c>
      <c r="C15" s="140" t="s">
        <v>111</v>
      </c>
      <c r="D15" s="141" t="s">
        <v>114</v>
      </c>
      <c r="E15" s="142">
        <v>40</v>
      </c>
      <c r="F15" s="143" t="s">
        <v>104</v>
      </c>
      <c r="G15" s="143" t="s">
        <v>105</v>
      </c>
      <c r="H15" s="143" t="s">
        <v>106</v>
      </c>
      <c r="I15" s="144">
        <v>0.25</v>
      </c>
      <c r="J15" s="144">
        <v>0.25</v>
      </c>
      <c r="K15" s="144">
        <v>6.25E-2</v>
      </c>
      <c r="L15" s="1"/>
      <c r="M15" s="3"/>
      <c r="N15" s="1"/>
      <c r="O15" s="1"/>
      <c r="P15" s="1"/>
      <c r="Q15" s="1"/>
      <c r="R15" s="1"/>
      <c r="S15" s="1"/>
      <c r="T15" s="1"/>
      <c r="U15" s="1"/>
      <c r="V15" s="1"/>
      <c r="W15" s="1"/>
      <c r="X15" s="1"/>
      <c r="Y15" s="1"/>
      <c r="Z15" s="1"/>
    </row>
    <row r="16" spans="1:26" ht="14.25" hidden="1" customHeight="1" x14ac:dyDescent="0.25">
      <c r="A16" s="2"/>
      <c r="B16" s="147" t="s">
        <v>112</v>
      </c>
      <c r="C16" s="140" t="s">
        <v>113</v>
      </c>
      <c r="D16" s="141" t="s">
        <v>114</v>
      </c>
      <c r="E16" s="142">
        <v>42</v>
      </c>
      <c r="F16" s="143" t="s">
        <v>104</v>
      </c>
      <c r="G16" s="143" t="s">
        <v>105</v>
      </c>
      <c r="H16" s="143" t="s">
        <v>106</v>
      </c>
      <c r="I16" s="144">
        <v>0.25</v>
      </c>
      <c r="J16" s="144">
        <v>0.25</v>
      </c>
      <c r="K16" s="144">
        <v>6.25E-2</v>
      </c>
      <c r="L16" s="1"/>
      <c r="M16" s="3"/>
      <c r="N16" s="1"/>
      <c r="O16" s="1"/>
      <c r="P16" s="1"/>
      <c r="Q16" s="1"/>
      <c r="R16" s="1"/>
      <c r="S16" s="1"/>
      <c r="T16" s="1"/>
      <c r="U16" s="1"/>
      <c r="V16" s="1"/>
      <c r="W16" s="1"/>
      <c r="X16" s="1"/>
      <c r="Y16" s="1"/>
      <c r="Z16" s="1"/>
    </row>
    <row r="17" spans="1:26" ht="14.25" hidden="1" customHeight="1" x14ac:dyDescent="0.25">
      <c r="A17" s="2"/>
      <c r="B17" s="147" t="s">
        <v>115</v>
      </c>
      <c r="C17" s="140" t="s">
        <v>116</v>
      </c>
      <c r="D17" s="141" t="s">
        <v>114</v>
      </c>
      <c r="E17" s="142">
        <v>44</v>
      </c>
      <c r="F17" s="143" t="s">
        <v>104</v>
      </c>
      <c r="G17" s="143" t="s">
        <v>105</v>
      </c>
      <c r="H17" s="143" t="s">
        <v>106</v>
      </c>
      <c r="I17" s="144">
        <v>0.25</v>
      </c>
      <c r="J17" s="144">
        <v>0.25</v>
      </c>
      <c r="K17" s="144">
        <v>6.25E-2</v>
      </c>
      <c r="L17" s="1"/>
      <c r="M17" s="3"/>
      <c r="N17" s="1"/>
      <c r="O17" s="1"/>
      <c r="P17" s="1"/>
      <c r="Q17" s="1"/>
      <c r="R17" s="1"/>
      <c r="S17" s="1"/>
      <c r="T17" s="1"/>
      <c r="U17" s="1"/>
      <c r="V17" s="1"/>
      <c r="W17" s="1"/>
      <c r="X17" s="1"/>
      <c r="Y17" s="1"/>
      <c r="Z17" s="1"/>
    </row>
    <row r="18" spans="1:26" ht="14.25" hidden="1" customHeight="1" x14ac:dyDescent="0.25">
      <c r="A18" s="2"/>
      <c r="B18" s="147" t="s">
        <v>117</v>
      </c>
      <c r="C18" s="140" t="s">
        <v>118</v>
      </c>
      <c r="D18" s="141"/>
      <c r="E18" s="142">
        <v>46</v>
      </c>
      <c r="F18" s="143" t="s">
        <v>104</v>
      </c>
      <c r="G18" s="143" t="s">
        <v>105</v>
      </c>
      <c r="H18" s="143" t="s">
        <v>106</v>
      </c>
      <c r="I18" s="143" t="s">
        <v>399</v>
      </c>
      <c r="J18" s="144">
        <v>0.25</v>
      </c>
      <c r="K18" s="144" t="e">
        <v>#VALUE!</v>
      </c>
      <c r="L18" s="1"/>
      <c r="M18" s="3"/>
      <c r="N18" s="1"/>
      <c r="O18" s="1"/>
      <c r="P18" s="1"/>
      <c r="Q18" s="1"/>
      <c r="R18" s="1"/>
      <c r="S18" s="1"/>
      <c r="T18" s="1"/>
      <c r="U18" s="1"/>
      <c r="V18" s="1"/>
      <c r="W18" s="1"/>
      <c r="X18" s="1"/>
      <c r="Y18" s="1"/>
      <c r="Z18" s="1"/>
    </row>
    <row r="19" spans="1:26" ht="14.25" hidden="1" customHeight="1" x14ac:dyDescent="0.25">
      <c r="A19" s="2"/>
      <c r="B19" s="147" t="s">
        <v>119</v>
      </c>
      <c r="C19" s="140" t="s">
        <v>120</v>
      </c>
      <c r="D19" s="141" t="s">
        <v>114</v>
      </c>
      <c r="E19" s="142">
        <v>47</v>
      </c>
      <c r="F19" s="143" t="s">
        <v>104</v>
      </c>
      <c r="G19" s="143" t="s">
        <v>105</v>
      </c>
      <c r="H19" s="143" t="s">
        <v>106</v>
      </c>
      <c r="I19" s="144">
        <v>0.25</v>
      </c>
      <c r="J19" s="144">
        <v>0.25</v>
      </c>
      <c r="K19" s="144">
        <v>6.25E-2</v>
      </c>
      <c r="L19" s="1"/>
      <c r="M19" s="3"/>
      <c r="N19" s="1"/>
      <c r="O19" s="1"/>
      <c r="P19" s="1"/>
      <c r="Q19" s="1"/>
      <c r="R19" s="1"/>
      <c r="S19" s="1"/>
      <c r="T19" s="1"/>
      <c r="U19" s="1"/>
      <c r="V19" s="1"/>
      <c r="W19" s="1"/>
      <c r="X19" s="1"/>
      <c r="Y19" s="1"/>
      <c r="Z19" s="1"/>
    </row>
    <row r="20" spans="1:26" ht="14.25" hidden="1" customHeight="1" x14ac:dyDescent="0.25">
      <c r="A20" s="2"/>
      <c r="B20" s="147" t="s">
        <v>121</v>
      </c>
      <c r="C20" s="140" t="s">
        <v>122</v>
      </c>
      <c r="D20" s="141" t="s">
        <v>114</v>
      </c>
      <c r="E20" s="142">
        <v>49</v>
      </c>
      <c r="F20" s="143" t="s">
        <v>104</v>
      </c>
      <c r="G20" s="143" t="s">
        <v>105</v>
      </c>
      <c r="H20" s="143" t="s">
        <v>106</v>
      </c>
      <c r="I20" s="144">
        <v>0.25</v>
      </c>
      <c r="J20" s="144">
        <v>0.25</v>
      </c>
      <c r="K20" s="144">
        <v>6.25E-2</v>
      </c>
      <c r="L20" s="1"/>
      <c r="M20" s="3"/>
      <c r="N20" s="1"/>
      <c r="O20" s="1"/>
      <c r="P20" s="1"/>
      <c r="Q20" s="1"/>
      <c r="R20" s="1"/>
      <c r="S20" s="1"/>
      <c r="T20" s="1"/>
      <c r="U20" s="1"/>
      <c r="V20" s="1"/>
      <c r="W20" s="1"/>
      <c r="X20" s="1"/>
      <c r="Y20" s="1"/>
      <c r="Z20" s="1"/>
    </row>
    <row r="21" spans="1:26" ht="14.25" hidden="1" customHeight="1" x14ac:dyDescent="0.25">
      <c r="A21" s="2"/>
      <c r="B21" s="147" t="s">
        <v>123</v>
      </c>
      <c r="C21" s="140" t="s">
        <v>124</v>
      </c>
      <c r="D21" s="141" t="s">
        <v>114</v>
      </c>
      <c r="E21" s="142">
        <v>51</v>
      </c>
      <c r="F21" s="143" t="s">
        <v>104</v>
      </c>
      <c r="G21" s="143" t="s">
        <v>105</v>
      </c>
      <c r="H21" s="143" t="s">
        <v>106</v>
      </c>
      <c r="I21" s="144">
        <v>0.25</v>
      </c>
      <c r="J21" s="144">
        <v>0.25</v>
      </c>
      <c r="K21" s="144">
        <v>6.25E-2</v>
      </c>
      <c r="L21" s="1"/>
      <c r="M21" s="3"/>
      <c r="N21" s="1"/>
      <c r="O21" s="1"/>
      <c r="P21" s="1"/>
      <c r="Q21" s="1"/>
      <c r="R21" s="1"/>
      <c r="S21" s="1"/>
      <c r="T21" s="1"/>
      <c r="U21" s="1"/>
      <c r="V21" s="1"/>
      <c r="W21" s="1"/>
      <c r="X21" s="1"/>
      <c r="Y21" s="1"/>
      <c r="Z21" s="1"/>
    </row>
    <row r="22" spans="1:26" ht="14.25" hidden="1" customHeight="1" x14ac:dyDescent="0.25">
      <c r="A22" s="2"/>
      <c r="B22" s="147" t="s">
        <v>125</v>
      </c>
      <c r="C22" s="140" t="s">
        <v>126</v>
      </c>
      <c r="D22" s="141" t="s">
        <v>114</v>
      </c>
      <c r="E22" s="142">
        <v>53</v>
      </c>
      <c r="F22" s="143" t="s">
        <v>104</v>
      </c>
      <c r="G22" s="143" t="s">
        <v>105</v>
      </c>
      <c r="H22" s="143" t="s">
        <v>106</v>
      </c>
      <c r="I22" s="144">
        <v>0.25</v>
      </c>
      <c r="J22" s="144">
        <v>0.25</v>
      </c>
      <c r="K22" s="144">
        <v>6.25E-2</v>
      </c>
      <c r="L22" s="1"/>
      <c r="M22" s="3"/>
      <c r="N22" s="1"/>
      <c r="O22" s="1"/>
      <c r="P22" s="1"/>
      <c r="Q22" s="1"/>
      <c r="R22" s="1"/>
      <c r="S22" s="1"/>
      <c r="T22" s="1"/>
      <c r="U22" s="1"/>
      <c r="V22" s="1"/>
      <c r="W22" s="1"/>
      <c r="X22" s="1"/>
      <c r="Y22" s="1"/>
      <c r="Z22" s="1"/>
    </row>
    <row r="23" spans="1:26" ht="14.25" hidden="1" customHeight="1" x14ac:dyDescent="0.25">
      <c r="A23" s="2"/>
      <c r="B23" s="147" t="s">
        <v>127</v>
      </c>
      <c r="C23" s="140" t="s">
        <v>118</v>
      </c>
      <c r="D23" s="141"/>
      <c r="E23" s="142">
        <v>55</v>
      </c>
      <c r="F23" s="143" t="s">
        <v>104</v>
      </c>
      <c r="G23" s="143" t="s">
        <v>105</v>
      </c>
      <c r="H23" s="143" t="s">
        <v>106</v>
      </c>
      <c r="I23" s="143" t="s">
        <v>399</v>
      </c>
      <c r="J23" s="144">
        <v>0.25</v>
      </c>
      <c r="K23" s="144" t="e">
        <v>#VALUE!</v>
      </c>
      <c r="L23" s="1"/>
      <c r="M23" s="3"/>
      <c r="N23" s="1"/>
      <c r="O23" s="1"/>
      <c r="P23" s="1"/>
      <c r="Q23" s="1"/>
      <c r="R23" s="1"/>
      <c r="S23" s="1"/>
      <c r="T23" s="1"/>
      <c r="U23" s="1"/>
      <c r="V23" s="1"/>
      <c r="W23" s="1"/>
      <c r="X23" s="1"/>
      <c r="Y23" s="1"/>
      <c r="Z23" s="1"/>
    </row>
    <row r="24" spans="1:26" ht="14.25" hidden="1" customHeight="1" x14ac:dyDescent="0.25">
      <c r="A24" s="2"/>
      <c r="B24" s="147" t="s">
        <v>128</v>
      </c>
      <c r="C24" s="140" t="s">
        <v>129</v>
      </c>
      <c r="D24" s="141"/>
      <c r="E24" s="142">
        <v>56</v>
      </c>
      <c r="F24" s="143" t="s">
        <v>104</v>
      </c>
      <c r="G24" s="143" t="s">
        <v>75</v>
      </c>
      <c r="H24" s="143" t="s">
        <v>106</v>
      </c>
      <c r="I24" s="144" t="s">
        <v>399</v>
      </c>
      <c r="J24" s="145">
        <v>0.33333333333333331</v>
      </c>
      <c r="K24" s="144" t="e">
        <v>#VALUE!</v>
      </c>
      <c r="L24" s="1"/>
      <c r="M24" s="3"/>
      <c r="N24" s="1"/>
      <c r="O24" s="1"/>
      <c r="P24" s="1"/>
      <c r="Q24" s="1"/>
      <c r="R24" s="1"/>
      <c r="S24" s="1"/>
      <c r="T24" s="1"/>
      <c r="U24" s="1"/>
      <c r="V24" s="1"/>
      <c r="W24" s="1"/>
      <c r="X24" s="1"/>
      <c r="Y24" s="1"/>
      <c r="Z24" s="1"/>
    </row>
    <row r="25" spans="1:26" ht="14.25" hidden="1" customHeight="1" x14ac:dyDescent="0.25">
      <c r="A25" s="2"/>
      <c r="B25" s="147" t="s">
        <v>130</v>
      </c>
      <c r="C25" s="140" t="s">
        <v>131</v>
      </c>
      <c r="D25" s="141" t="s">
        <v>114</v>
      </c>
      <c r="E25" s="142">
        <v>58</v>
      </c>
      <c r="F25" s="143" t="s">
        <v>104</v>
      </c>
      <c r="G25" s="143" t="s">
        <v>75</v>
      </c>
      <c r="H25" s="143" t="s">
        <v>106</v>
      </c>
      <c r="I25" s="145">
        <v>0.66666666666666663</v>
      </c>
      <c r="J25" s="145">
        <v>0.33333333333333331</v>
      </c>
      <c r="K25" s="144">
        <v>0.22222222222222221</v>
      </c>
      <c r="L25" s="1"/>
      <c r="M25" s="3"/>
      <c r="N25" s="1"/>
      <c r="O25" s="1"/>
      <c r="P25" s="1"/>
      <c r="Q25" s="1"/>
      <c r="R25" s="1"/>
      <c r="S25" s="1"/>
      <c r="T25" s="1"/>
      <c r="U25" s="1"/>
      <c r="V25" s="1"/>
      <c r="W25" s="1"/>
      <c r="X25" s="1"/>
      <c r="Y25" s="1"/>
      <c r="Z25" s="1"/>
    </row>
    <row r="26" spans="1:26" ht="14.25" hidden="1" customHeight="1" x14ac:dyDescent="0.25">
      <c r="A26" s="2"/>
      <c r="B26" s="147" t="s">
        <v>132</v>
      </c>
      <c r="C26" s="140" t="s">
        <v>133</v>
      </c>
      <c r="D26" s="141"/>
      <c r="E26" s="142">
        <v>60</v>
      </c>
      <c r="F26" s="143" t="s">
        <v>104</v>
      </c>
      <c r="G26" s="143" t="s">
        <v>75</v>
      </c>
      <c r="H26" s="143" t="s">
        <v>106</v>
      </c>
      <c r="I26" s="156" t="s">
        <v>399</v>
      </c>
      <c r="J26" s="144">
        <v>0.33333333333333331</v>
      </c>
      <c r="K26" s="144" t="e">
        <v>#VALUE!</v>
      </c>
      <c r="L26" s="1"/>
      <c r="M26" s="3"/>
      <c r="N26" s="1"/>
      <c r="O26" s="1"/>
      <c r="P26" s="1"/>
      <c r="Q26" s="1"/>
      <c r="R26" s="1"/>
      <c r="S26" s="1"/>
      <c r="T26" s="1"/>
      <c r="U26" s="1"/>
      <c r="V26" s="1"/>
      <c r="W26" s="1"/>
      <c r="X26" s="1"/>
      <c r="Y26" s="1"/>
      <c r="Z26" s="1"/>
    </row>
    <row r="27" spans="1:26" ht="14.25" hidden="1" customHeight="1" x14ac:dyDescent="0.25">
      <c r="A27" s="2"/>
      <c r="B27" s="147" t="s">
        <v>134</v>
      </c>
      <c r="C27" s="140" t="s">
        <v>135</v>
      </c>
      <c r="D27" s="141"/>
      <c r="E27" s="142">
        <v>62</v>
      </c>
      <c r="F27" s="143" t="s">
        <v>104</v>
      </c>
      <c r="G27" s="143" t="s">
        <v>75</v>
      </c>
      <c r="H27" s="143" t="s">
        <v>106</v>
      </c>
      <c r="I27" s="143" t="s">
        <v>399</v>
      </c>
      <c r="J27" s="144">
        <v>0.33</v>
      </c>
      <c r="K27" s="144" t="e">
        <v>#VALUE!</v>
      </c>
      <c r="L27" s="1"/>
      <c r="M27" s="3"/>
      <c r="N27" s="1"/>
      <c r="O27" s="1"/>
      <c r="P27" s="1"/>
      <c r="Q27" s="1"/>
      <c r="R27" s="1"/>
      <c r="S27" s="1"/>
      <c r="T27" s="1"/>
      <c r="U27" s="1"/>
      <c r="V27" s="1"/>
      <c r="W27" s="1"/>
      <c r="X27" s="1"/>
      <c r="Y27" s="1"/>
      <c r="Z27" s="1"/>
    </row>
    <row r="28" spans="1:26" ht="14.25" hidden="1" customHeight="1" x14ac:dyDescent="0.25">
      <c r="A28" s="2"/>
      <c r="B28" s="147" t="s">
        <v>136</v>
      </c>
      <c r="C28" s="140" t="s">
        <v>137</v>
      </c>
      <c r="D28" s="141"/>
      <c r="E28" s="142">
        <v>64</v>
      </c>
      <c r="F28" s="143" t="s">
        <v>104</v>
      </c>
      <c r="G28" s="143" t="s">
        <v>75</v>
      </c>
      <c r="H28" s="143" t="s">
        <v>106</v>
      </c>
      <c r="I28" s="144" t="s">
        <v>399</v>
      </c>
      <c r="J28" s="144">
        <v>0.33</v>
      </c>
      <c r="K28" s="144" t="e">
        <v>#VALUE!</v>
      </c>
      <c r="L28" s="1"/>
      <c r="M28" s="3"/>
      <c r="N28" s="1"/>
      <c r="O28" s="1"/>
      <c r="P28" s="1"/>
      <c r="Q28" s="1"/>
      <c r="R28" s="1"/>
      <c r="S28" s="1"/>
      <c r="T28" s="1"/>
      <c r="U28" s="1"/>
      <c r="V28" s="1"/>
      <c r="W28" s="1"/>
      <c r="X28" s="1"/>
      <c r="Y28" s="1"/>
      <c r="Z28" s="1"/>
    </row>
    <row r="29" spans="1:26" ht="14.25" hidden="1" customHeight="1" x14ac:dyDescent="0.25">
      <c r="A29" s="2"/>
      <c r="B29" s="147" t="s">
        <v>138</v>
      </c>
      <c r="C29" s="140" t="s">
        <v>139</v>
      </c>
      <c r="D29" s="141" t="s">
        <v>114</v>
      </c>
      <c r="E29" s="142">
        <v>67</v>
      </c>
      <c r="F29" s="143" t="s">
        <v>104</v>
      </c>
      <c r="G29" s="143" t="s">
        <v>75</v>
      </c>
      <c r="H29" s="143" t="s">
        <v>106</v>
      </c>
      <c r="I29" s="144">
        <v>0.25</v>
      </c>
      <c r="J29" s="144">
        <v>0.33</v>
      </c>
      <c r="K29" s="144">
        <v>8.2500000000000004E-2</v>
      </c>
      <c r="L29" s="1"/>
      <c r="M29" s="3"/>
      <c r="N29" s="1"/>
      <c r="O29" s="1"/>
      <c r="P29" s="1"/>
      <c r="Q29" s="1"/>
      <c r="R29" s="1"/>
      <c r="S29" s="1"/>
      <c r="T29" s="1"/>
      <c r="U29" s="1"/>
      <c r="V29" s="1"/>
      <c r="W29" s="1"/>
      <c r="X29" s="1"/>
      <c r="Y29" s="1"/>
      <c r="Z29" s="1"/>
    </row>
    <row r="30" spans="1:26" ht="14.25" hidden="1" customHeight="1" x14ac:dyDescent="0.25">
      <c r="A30" s="2"/>
      <c r="B30" s="147" t="s">
        <v>140</v>
      </c>
      <c r="C30" s="140" t="s">
        <v>141</v>
      </c>
      <c r="D30" s="141"/>
      <c r="E30" s="142">
        <v>70</v>
      </c>
      <c r="F30" s="143" t="s">
        <v>104</v>
      </c>
      <c r="G30" s="143" t="s">
        <v>75</v>
      </c>
      <c r="H30" s="143" t="s">
        <v>106</v>
      </c>
      <c r="I30" s="144" t="s">
        <v>399</v>
      </c>
      <c r="J30" s="144">
        <v>0.33</v>
      </c>
      <c r="K30" s="144" t="e">
        <v>#VALUE!</v>
      </c>
      <c r="L30" s="1"/>
      <c r="M30" s="3"/>
      <c r="N30" s="1"/>
      <c r="O30" s="1"/>
      <c r="P30" s="1"/>
      <c r="Q30" s="1"/>
      <c r="R30" s="1"/>
      <c r="S30" s="1"/>
      <c r="T30" s="1"/>
      <c r="U30" s="1"/>
      <c r="V30" s="1"/>
      <c r="W30" s="1"/>
      <c r="X30" s="1"/>
      <c r="Y30" s="1"/>
      <c r="Z30" s="1"/>
    </row>
    <row r="31" spans="1:26" ht="14.25" hidden="1" customHeight="1" x14ac:dyDescent="0.25">
      <c r="A31" s="2"/>
      <c r="B31" s="147" t="s">
        <v>142</v>
      </c>
      <c r="C31" s="140" t="s">
        <v>143</v>
      </c>
      <c r="D31" s="141" t="s">
        <v>114</v>
      </c>
      <c r="E31" s="142">
        <v>73</v>
      </c>
      <c r="F31" s="143" t="s">
        <v>104</v>
      </c>
      <c r="G31" s="143" t="s">
        <v>75</v>
      </c>
      <c r="H31" s="143" t="s">
        <v>106</v>
      </c>
      <c r="I31" s="144">
        <v>0.25</v>
      </c>
      <c r="J31" s="144">
        <v>0.33</v>
      </c>
      <c r="K31" s="144">
        <v>8.2500000000000004E-2</v>
      </c>
      <c r="L31" s="1"/>
      <c r="M31" s="3"/>
      <c r="N31" s="1"/>
      <c r="O31" s="1"/>
      <c r="P31" s="1"/>
      <c r="Q31" s="1"/>
      <c r="R31" s="1"/>
      <c r="S31" s="1"/>
      <c r="T31" s="1"/>
      <c r="U31" s="1"/>
      <c r="V31" s="1"/>
      <c r="W31" s="1"/>
      <c r="X31" s="1"/>
      <c r="Y31" s="1"/>
      <c r="Z31" s="1"/>
    </row>
    <row r="32" spans="1:26" ht="14.25" hidden="1" customHeight="1" x14ac:dyDescent="0.25">
      <c r="A32" s="2"/>
      <c r="B32" s="147" t="s">
        <v>144</v>
      </c>
      <c r="C32" s="140" t="s">
        <v>145</v>
      </c>
      <c r="D32" s="141" t="s">
        <v>114</v>
      </c>
      <c r="E32" s="142">
        <v>76</v>
      </c>
      <c r="F32" s="143" t="s">
        <v>104</v>
      </c>
      <c r="G32" s="143" t="s">
        <v>75</v>
      </c>
      <c r="H32" s="143" t="s">
        <v>106</v>
      </c>
      <c r="I32" s="144">
        <v>0.25</v>
      </c>
      <c r="J32" s="144">
        <v>0.33</v>
      </c>
      <c r="K32" s="144">
        <v>8.2500000000000004E-2</v>
      </c>
      <c r="L32" s="1"/>
      <c r="M32" s="3"/>
      <c r="N32" s="1"/>
      <c r="O32" s="1"/>
      <c r="P32" s="1"/>
      <c r="Q32" s="1"/>
      <c r="R32" s="1"/>
      <c r="S32" s="1"/>
      <c r="T32" s="1"/>
      <c r="U32" s="1"/>
      <c r="V32" s="1"/>
      <c r="W32" s="1"/>
      <c r="X32" s="1"/>
      <c r="Y32" s="1"/>
      <c r="Z32" s="1"/>
    </row>
    <row r="33" spans="1:26" ht="14.25" hidden="1" customHeight="1" x14ac:dyDescent="0.25">
      <c r="A33" s="2"/>
      <c r="B33" s="147" t="s">
        <v>146</v>
      </c>
      <c r="C33" s="140" t="s">
        <v>147</v>
      </c>
      <c r="D33" s="141"/>
      <c r="E33" s="142">
        <v>79</v>
      </c>
      <c r="F33" s="143" t="s">
        <v>104</v>
      </c>
      <c r="G33" s="143" t="s">
        <v>75</v>
      </c>
      <c r="H33" s="143" t="s">
        <v>106</v>
      </c>
      <c r="I33" s="144" t="s">
        <v>399</v>
      </c>
      <c r="J33" s="144">
        <v>0.33</v>
      </c>
      <c r="K33" s="144" t="e">
        <v>#VALUE!</v>
      </c>
      <c r="L33" s="1"/>
      <c r="M33" s="3"/>
      <c r="N33" s="1"/>
      <c r="O33" s="1"/>
      <c r="P33" s="1"/>
      <c r="Q33" s="1"/>
      <c r="R33" s="1"/>
      <c r="S33" s="1"/>
      <c r="T33" s="1"/>
      <c r="U33" s="1"/>
      <c r="V33" s="1"/>
      <c r="W33" s="1"/>
      <c r="X33" s="1"/>
      <c r="Y33" s="1"/>
      <c r="Z33" s="1"/>
    </row>
    <row r="34" spans="1:26" ht="14.25" hidden="1" customHeight="1" x14ac:dyDescent="0.25">
      <c r="A34" s="2"/>
      <c r="B34" s="147" t="s">
        <v>148</v>
      </c>
      <c r="C34" s="140" t="s">
        <v>149</v>
      </c>
      <c r="D34" s="141" t="s">
        <v>114</v>
      </c>
      <c r="E34" s="142">
        <v>80</v>
      </c>
      <c r="F34" s="143" t="s">
        <v>104</v>
      </c>
      <c r="G34" s="143" t="s">
        <v>75</v>
      </c>
      <c r="H34" s="143" t="s">
        <v>106</v>
      </c>
      <c r="I34" s="144">
        <v>1</v>
      </c>
      <c r="J34" s="144">
        <v>0.33</v>
      </c>
      <c r="K34" s="144">
        <v>0.33</v>
      </c>
      <c r="L34" s="1"/>
      <c r="M34" s="3"/>
      <c r="N34" s="1"/>
      <c r="O34" s="1"/>
      <c r="P34" s="1"/>
      <c r="Q34" s="1"/>
      <c r="R34" s="1"/>
      <c r="S34" s="1"/>
      <c r="T34" s="1"/>
      <c r="U34" s="1"/>
      <c r="V34" s="1"/>
      <c r="W34" s="1"/>
      <c r="X34" s="1"/>
      <c r="Y34" s="1"/>
      <c r="Z34" s="1"/>
    </row>
    <row r="35" spans="1:26" ht="14.25" hidden="1" customHeight="1" x14ac:dyDescent="0.25">
      <c r="A35" s="2"/>
      <c r="B35" s="147" t="s">
        <v>150</v>
      </c>
      <c r="C35" s="140" t="s">
        <v>151</v>
      </c>
      <c r="D35" s="141"/>
      <c r="E35" s="142">
        <v>82</v>
      </c>
      <c r="F35" s="143" t="s">
        <v>104</v>
      </c>
      <c r="G35" s="143" t="s">
        <v>75</v>
      </c>
      <c r="H35" s="143" t="s">
        <v>106</v>
      </c>
      <c r="I35" s="143" t="s">
        <v>399</v>
      </c>
      <c r="J35" s="144">
        <v>0.33</v>
      </c>
      <c r="K35" s="144" t="e">
        <v>#VALUE!</v>
      </c>
      <c r="L35" s="1"/>
      <c r="M35" s="3"/>
      <c r="N35" s="1"/>
      <c r="O35" s="1"/>
      <c r="P35" s="1"/>
      <c r="Q35" s="1"/>
      <c r="R35" s="1"/>
      <c r="S35" s="1"/>
      <c r="T35" s="1"/>
      <c r="U35" s="1"/>
      <c r="V35" s="1"/>
      <c r="W35" s="1"/>
      <c r="X35" s="1"/>
      <c r="Y35" s="1"/>
      <c r="Z35" s="1"/>
    </row>
    <row r="36" spans="1:26" ht="14.25" hidden="1" customHeight="1" x14ac:dyDescent="0.25">
      <c r="A36" s="2"/>
      <c r="B36" s="147" t="s">
        <v>152</v>
      </c>
      <c r="C36" s="140" t="s">
        <v>153</v>
      </c>
      <c r="D36" s="141"/>
      <c r="E36" s="142">
        <v>84</v>
      </c>
      <c r="F36" s="143" t="s">
        <v>104</v>
      </c>
      <c r="G36" s="143" t="s">
        <v>75</v>
      </c>
      <c r="H36" s="143" t="s">
        <v>106</v>
      </c>
      <c r="I36" s="143" t="s">
        <v>399</v>
      </c>
      <c r="J36" s="144">
        <v>0.33</v>
      </c>
      <c r="K36" s="144" t="e">
        <v>#VALUE!</v>
      </c>
      <c r="L36" s="1"/>
      <c r="M36" s="3"/>
      <c r="N36" s="1"/>
      <c r="O36" s="1"/>
      <c r="P36" s="1"/>
      <c r="Q36" s="1"/>
      <c r="R36" s="1"/>
      <c r="S36" s="1"/>
      <c r="T36" s="1"/>
      <c r="U36" s="1"/>
      <c r="V36" s="1"/>
      <c r="W36" s="1"/>
      <c r="X36" s="1"/>
      <c r="Y36" s="1"/>
      <c r="Z36" s="1"/>
    </row>
    <row r="37" spans="1:26" ht="28.5" customHeight="1" x14ac:dyDescent="0.25">
      <c r="A37" s="2"/>
      <c r="B37" s="66" t="s">
        <v>154</v>
      </c>
      <c r="C37" s="67"/>
      <c r="D37" s="8"/>
      <c r="E37" s="68"/>
      <c r="F37" s="8"/>
      <c r="G37" s="8"/>
      <c r="H37" s="8"/>
      <c r="I37" s="8"/>
      <c r="J37" s="69"/>
      <c r="K37" s="69"/>
      <c r="L37" s="1"/>
      <c r="M37" s="3"/>
      <c r="N37" s="1"/>
      <c r="O37" s="1"/>
      <c r="P37" s="1"/>
      <c r="Q37" s="1"/>
      <c r="R37" s="1"/>
      <c r="S37" s="1"/>
      <c r="T37" s="1"/>
      <c r="U37" s="1"/>
      <c r="V37" s="1"/>
      <c r="W37" s="1"/>
      <c r="X37" s="1"/>
      <c r="Y37" s="1"/>
      <c r="Z37" s="1"/>
    </row>
    <row r="38" spans="1:26" ht="14.25" customHeight="1" x14ac:dyDescent="0.25">
      <c r="A38" s="2"/>
      <c r="B38" s="1"/>
      <c r="C38" s="1"/>
      <c r="D38" s="1"/>
      <c r="E38" s="1"/>
      <c r="F38" s="1"/>
      <c r="G38" s="1"/>
      <c r="H38" s="1"/>
      <c r="I38" s="1"/>
      <c r="J38" s="1"/>
      <c r="K38" s="1"/>
      <c r="L38" s="1"/>
      <c r="M38" s="3"/>
      <c r="N38" s="1"/>
      <c r="O38" s="1"/>
      <c r="P38" s="1"/>
      <c r="Q38" s="1"/>
      <c r="R38" s="1"/>
      <c r="S38" s="1"/>
      <c r="T38" s="1"/>
      <c r="U38" s="1"/>
      <c r="V38" s="1"/>
      <c r="W38" s="1"/>
      <c r="X38" s="1"/>
      <c r="Y38" s="1"/>
      <c r="Z38" s="1"/>
    </row>
    <row r="39" spans="1:26" ht="14.25" customHeight="1" x14ac:dyDescent="0.25">
      <c r="A39" s="2"/>
      <c r="B39" s="1"/>
      <c r="C39" s="1"/>
      <c r="D39" s="1"/>
      <c r="E39" s="1"/>
      <c r="F39" s="1"/>
      <c r="G39" s="1"/>
      <c r="H39" s="1"/>
      <c r="I39" s="1"/>
      <c r="J39" s="1"/>
      <c r="K39" s="1"/>
      <c r="L39" s="1"/>
      <c r="M39" s="3"/>
      <c r="N39" s="1"/>
      <c r="O39" s="1"/>
      <c r="P39" s="1"/>
      <c r="Q39" s="1"/>
      <c r="R39" s="1"/>
      <c r="S39" s="1"/>
      <c r="T39" s="1"/>
      <c r="U39" s="1"/>
      <c r="V39" s="1"/>
      <c r="W39" s="1"/>
      <c r="X39" s="1"/>
      <c r="Y39" s="1"/>
      <c r="Z39" s="1"/>
    </row>
    <row r="40" spans="1:26" ht="33" customHeight="1" x14ac:dyDescent="0.25">
      <c r="A40" s="2"/>
      <c r="B40" s="1"/>
      <c r="C40" s="70" t="s">
        <v>155</v>
      </c>
      <c r="D40" s="71" t="s">
        <v>156</v>
      </c>
      <c r="E40" s="72" t="s">
        <v>157</v>
      </c>
      <c r="F40" s="73" t="s">
        <v>158</v>
      </c>
      <c r="G40" s="1"/>
      <c r="H40" s="1"/>
      <c r="I40" s="1"/>
      <c r="J40" s="1"/>
      <c r="K40" s="1"/>
      <c r="L40" s="1"/>
      <c r="M40" s="3"/>
      <c r="N40" s="1"/>
      <c r="O40" s="1"/>
      <c r="P40" s="1"/>
      <c r="Q40" s="1"/>
      <c r="R40" s="1"/>
      <c r="S40" s="1"/>
      <c r="T40" s="1"/>
      <c r="U40" s="1"/>
      <c r="V40" s="1"/>
      <c r="W40" s="1"/>
      <c r="X40" s="1"/>
      <c r="Y40" s="1"/>
      <c r="Z40" s="1"/>
    </row>
    <row r="41" spans="1:26" ht="27.75" customHeight="1" x14ac:dyDescent="0.25">
      <c r="A41" s="2"/>
      <c r="B41" s="1"/>
      <c r="C41" s="74" t="s">
        <v>159</v>
      </c>
      <c r="D41" s="75">
        <f>I12</f>
        <v>1</v>
      </c>
      <c r="E41" s="75">
        <v>0.25</v>
      </c>
      <c r="F41" s="76">
        <f t="shared" ref="F41:F44" si="0">E41*D41</f>
        <v>0.25</v>
      </c>
      <c r="G41" s="1"/>
      <c r="H41" s="1"/>
      <c r="I41" s="1"/>
      <c r="J41" s="1"/>
      <c r="K41" s="1"/>
      <c r="L41" s="1"/>
      <c r="M41" s="3"/>
      <c r="N41" s="1"/>
      <c r="O41" s="1"/>
      <c r="P41" s="1"/>
      <c r="Q41" s="1"/>
      <c r="R41" s="1"/>
      <c r="S41" s="1"/>
      <c r="T41" s="1"/>
      <c r="U41" s="1"/>
      <c r="V41" s="1"/>
      <c r="W41" s="1"/>
      <c r="X41" s="1"/>
      <c r="Y41" s="1"/>
      <c r="Z41" s="1"/>
    </row>
    <row r="42" spans="1:26" ht="27.75" customHeight="1" x14ac:dyDescent="0.25">
      <c r="A42" s="2"/>
      <c r="B42" s="1"/>
      <c r="C42" s="77" t="s">
        <v>160</v>
      </c>
      <c r="D42" s="78">
        <f>I13</f>
        <v>1</v>
      </c>
      <c r="E42" s="78">
        <v>0.25</v>
      </c>
      <c r="F42" s="79">
        <f t="shared" si="0"/>
        <v>0.25</v>
      </c>
      <c r="G42" s="1"/>
      <c r="H42" s="1"/>
      <c r="I42" s="1"/>
      <c r="J42" s="1"/>
      <c r="K42" s="1"/>
      <c r="L42" s="1"/>
      <c r="M42" s="3"/>
      <c r="N42" s="1"/>
      <c r="O42" s="1"/>
      <c r="P42" s="1"/>
      <c r="Q42" s="1"/>
      <c r="R42" s="1"/>
      <c r="S42" s="1"/>
      <c r="T42" s="1"/>
      <c r="U42" s="1"/>
      <c r="V42" s="1"/>
      <c r="W42" s="1"/>
      <c r="X42" s="1"/>
      <c r="Y42" s="1"/>
      <c r="Z42" s="1"/>
    </row>
    <row r="43" spans="1:26" ht="27.75" customHeight="1" x14ac:dyDescent="0.25">
      <c r="A43" s="2"/>
      <c r="B43" s="1"/>
      <c r="C43" s="77" t="s">
        <v>161</v>
      </c>
      <c r="D43" s="78">
        <f>SUM(I14:I18)</f>
        <v>1</v>
      </c>
      <c r="E43" s="78">
        <v>0.25</v>
      </c>
      <c r="F43" s="79">
        <f t="shared" si="0"/>
        <v>0.25</v>
      </c>
      <c r="G43" s="1"/>
      <c r="H43" s="1"/>
      <c r="I43" s="1"/>
      <c r="J43" s="1"/>
      <c r="K43" s="1"/>
      <c r="L43" s="1"/>
      <c r="M43" s="3"/>
      <c r="N43" s="1"/>
      <c r="O43" s="1"/>
      <c r="P43" s="1"/>
      <c r="Q43" s="1"/>
      <c r="R43" s="1"/>
      <c r="S43" s="1"/>
      <c r="T43" s="1"/>
      <c r="U43" s="1"/>
      <c r="V43" s="1"/>
      <c r="W43" s="1"/>
      <c r="X43" s="1"/>
      <c r="Y43" s="1"/>
      <c r="Z43" s="1"/>
    </row>
    <row r="44" spans="1:26" ht="27.75" customHeight="1" x14ac:dyDescent="0.25">
      <c r="A44" s="2"/>
      <c r="B44" s="1"/>
      <c r="C44" s="80" t="s">
        <v>162</v>
      </c>
      <c r="D44" s="118">
        <f>SUM(I19:I23)</f>
        <v>1</v>
      </c>
      <c r="E44" s="81">
        <v>0.25</v>
      </c>
      <c r="F44" s="82">
        <f t="shared" si="0"/>
        <v>0.25</v>
      </c>
      <c r="G44" s="1"/>
      <c r="H44" s="1"/>
      <c r="I44" s="1"/>
      <c r="J44" s="1"/>
      <c r="K44" s="1"/>
      <c r="L44" s="1"/>
      <c r="M44" s="3"/>
      <c r="N44" s="1"/>
      <c r="O44" s="1"/>
      <c r="P44" s="1"/>
      <c r="Q44" s="1"/>
      <c r="R44" s="1"/>
      <c r="S44" s="1"/>
      <c r="T44" s="1"/>
      <c r="U44" s="1"/>
      <c r="V44" s="1"/>
      <c r="W44" s="1"/>
      <c r="X44" s="1"/>
      <c r="Y44" s="1"/>
      <c r="Z44" s="1"/>
    </row>
    <row r="45" spans="1:26" ht="25.5" customHeight="1" x14ac:dyDescent="0.25">
      <c r="A45" s="2"/>
      <c r="B45" s="1"/>
      <c r="C45" s="199" t="s">
        <v>163</v>
      </c>
      <c r="D45" s="180"/>
      <c r="E45" s="181"/>
      <c r="F45" s="83">
        <f>SUM(F41:F44)</f>
        <v>1</v>
      </c>
      <c r="G45" s="1"/>
      <c r="H45" s="1"/>
      <c r="I45" s="1"/>
      <c r="J45" s="1"/>
      <c r="K45" s="1"/>
      <c r="L45" s="1"/>
      <c r="M45" s="3"/>
      <c r="N45" s="1"/>
      <c r="O45" s="1"/>
      <c r="P45" s="1"/>
      <c r="Q45" s="1"/>
      <c r="R45" s="1"/>
      <c r="S45" s="1"/>
      <c r="T45" s="1"/>
      <c r="U45" s="1"/>
      <c r="V45" s="1"/>
      <c r="W45" s="1"/>
      <c r="X45" s="1"/>
      <c r="Y45" s="1"/>
      <c r="Z45" s="1"/>
    </row>
    <row r="46" spans="1:26" ht="25.5" customHeight="1" x14ac:dyDescent="0.25">
      <c r="A46" s="2"/>
      <c r="B46" s="1"/>
      <c r="C46" s="1"/>
      <c r="D46" s="1"/>
      <c r="E46" s="1"/>
      <c r="F46" s="1"/>
      <c r="G46" s="1"/>
      <c r="H46" s="1"/>
      <c r="I46" s="1"/>
      <c r="J46" s="1"/>
      <c r="K46" s="1"/>
      <c r="L46" s="1"/>
      <c r="M46" s="3"/>
      <c r="N46" s="1"/>
      <c r="O46" s="1"/>
      <c r="P46" s="1"/>
      <c r="Q46" s="1"/>
      <c r="R46" s="1"/>
      <c r="S46" s="1"/>
      <c r="T46" s="1"/>
      <c r="U46" s="1"/>
      <c r="V46" s="1"/>
      <c r="W46" s="1"/>
      <c r="X46" s="1"/>
      <c r="Y46" s="1"/>
      <c r="Z46" s="1"/>
    </row>
    <row r="47" spans="1:26" ht="25.5" customHeight="1" x14ac:dyDescent="0.25">
      <c r="A47" s="2"/>
      <c r="B47" s="1"/>
      <c r="C47" s="1"/>
      <c r="D47" s="1"/>
      <c r="E47" s="1"/>
      <c r="F47" s="1"/>
      <c r="G47" s="1"/>
      <c r="H47" s="1"/>
      <c r="I47" s="1"/>
      <c r="J47" s="1"/>
      <c r="K47" s="1"/>
      <c r="L47" s="1"/>
      <c r="M47" s="3"/>
      <c r="N47" s="1"/>
      <c r="O47" s="1"/>
      <c r="P47" s="1"/>
      <c r="Q47" s="1"/>
      <c r="R47" s="1"/>
      <c r="S47" s="1"/>
      <c r="T47" s="1"/>
      <c r="U47" s="1"/>
      <c r="V47" s="1"/>
      <c r="W47" s="1"/>
      <c r="X47" s="1"/>
      <c r="Y47" s="1"/>
      <c r="Z47" s="1"/>
    </row>
    <row r="48" spans="1:26" ht="30.75" customHeight="1" x14ac:dyDescent="0.25">
      <c r="A48" s="2"/>
      <c r="B48" s="1"/>
      <c r="C48" s="84" t="s">
        <v>164</v>
      </c>
      <c r="D48" s="84" t="s">
        <v>156</v>
      </c>
      <c r="E48" s="84" t="s">
        <v>157</v>
      </c>
      <c r="F48" s="85" t="s">
        <v>165</v>
      </c>
      <c r="G48" s="1"/>
      <c r="H48" s="1"/>
      <c r="I48" s="1"/>
      <c r="J48" s="1"/>
      <c r="K48" s="1"/>
      <c r="L48" s="1"/>
      <c r="M48" s="3"/>
      <c r="N48" s="1"/>
      <c r="O48" s="1"/>
      <c r="P48" s="1"/>
      <c r="Q48" s="1"/>
      <c r="R48" s="1"/>
      <c r="S48" s="1"/>
      <c r="T48" s="1"/>
      <c r="U48" s="1"/>
      <c r="V48" s="1"/>
      <c r="W48" s="1"/>
      <c r="X48" s="1"/>
      <c r="Y48" s="1"/>
      <c r="Z48" s="1"/>
    </row>
    <row r="49" spans="1:26" ht="26.25" customHeight="1" x14ac:dyDescent="0.25">
      <c r="A49" s="2"/>
      <c r="B49" s="1"/>
      <c r="C49" s="74" t="s">
        <v>166</v>
      </c>
      <c r="D49" s="75">
        <f>SUM(I24:I27)</f>
        <v>0.66666666666666663</v>
      </c>
      <c r="E49" s="75">
        <f t="shared" ref="E49:E51" si="1">1/3</f>
        <v>0.33333333333333331</v>
      </c>
      <c r="F49" s="76">
        <f t="shared" ref="F49:F51" si="2">E49*D49</f>
        <v>0.22222222222222221</v>
      </c>
      <c r="G49" s="1"/>
      <c r="H49" s="1"/>
      <c r="I49" s="1"/>
      <c r="J49" s="1"/>
      <c r="K49" s="1"/>
      <c r="L49" s="1"/>
      <c r="M49" s="3"/>
      <c r="N49" s="1"/>
      <c r="O49" s="1"/>
      <c r="P49" s="1"/>
      <c r="Q49" s="1"/>
      <c r="R49" s="1"/>
      <c r="S49" s="1"/>
      <c r="T49" s="1"/>
      <c r="U49" s="1"/>
      <c r="V49" s="1"/>
      <c r="W49" s="1"/>
      <c r="X49" s="1"/>
      <c r="Y49" s="1"/>
      <c r="Z49" s="1"/>
    </row>
    <row r="50" spans="1:26" ht="31.5" x14ac:dyDescent="0.25">
      <c r="A50" s="2"/>
      <c r="B50" s="1"/>
      <c r="C50" s="74" t="s">
        <v>167</v>
      </c>
      <c r="D50" s="75">
        <f>SUM(I28:I33)</f>
        <v>0.75</v>
      </c>
      <c r="E50" s="75">
        <f t="shared" si="1"/>
        <v>0.33333333333333331</v>
      </c>
      <c r="F50" s="76">
        <f t="shared" si="2"/>
        <v>0.25</v>
      </c>
      <c r="G50" s="1"/>
      <c r="H50" s="1"/>
      <c r="I50" s="1"/>
      <c r="J50" s="1"/>
      <c r="K50" s="1"/>
      <c r="L50" s="1"/>
      <c r="M50" s="3"/>
      <c r="N50" s="1"/>
      <c r="O50" s="1"/>
      <c r="P50" s="1"/>
      <c r="Q50" s="1"/>
      <c r="R50" s="1"/>
      <c r="S50" s="1"/>
      <c r="T50" s="1"/>
      <c r="U50" s="1"/>
      <c r="V50" s="1"/>
      <c r="W50" s="1"/>
      <c r="X50" s="1"/>
      <c r="Y50" s="1"/>
      <c r="Z50" s="1"/>
    </row>
    <row r="51" spans="1:26" ht="31.5" x14ac:dyDescent="0.25">
      <c r="A51" s="2"/>
      <c r="B51" s="1"/>
      <c r="C51" s="74" t="s">
        <v>168</v>
      </c>
      <c r="D51" s="75">
        <f>SUM(I34:I36)</f>
        <v>1</v>
      </c>
      <c r="E51" s="75">
        <f t="shared" si="1"/>
        <v>0.33333333333333331</v>
      </c>
      <c r="F51" s="76">
        <f t="shared" si="2"/>
        <v>0.33333333333333331</v>
      </c>
      <c r="G51" s="1"/>
      <c r="H51" s="1"/>
      <c r="I51" s="1"/>
      <c r="J51" s="1"/>
      <c r="K51" s="1"/>
      <c r="L51" s="1"/>
      <c r="M51" s="3"/>
      <c r="N51" s="1"/>
      <c r="O51" s="1"/>
      <c r="P51" s="1"/>
      <c r="Q51" s="1"/>
      <c r="R51" s="1"/>
      <c r="S51" s="1"/>
      <c r="T51" s="1"/>
      <c r="U51" s="1"/>
      <c r="V51" s="1"/>
      <c r="W51" s="1"/>
      <c r="X51" s="1"/>
      <c r="Y51" s="1"/>
      <c r="Z51" s="1"/>
    </row>
    <row r="52" spans="1:26" ht="26.25" customHeight="1" x14ac:dyDescent="0.25">
      <c r="A52" s="2"/>
      <c r="B52" s="1"/>
      <c r="C52" s="200" t="s">
        <v>163</v>
      </c>
      <c r="D52" s="180"/>
      <c r="E52" s="181"/>
      <c r="F52" s="86">
        <f>SUM(F49:F51)</f>
        <v>0.80555555555555558</v>
      </c>
      <c r="G52" s="1"/>
      <c r="H52" s="1"/>
      <c r="I52" s="1"/>
      <c r="J52" s="1"/>
      <c r="K52" s="1"/>
      <c r="L52" s="1"/>
      <c r="M52" s="3"/>
      <c r="N52" s="1"/>
      <c r="O52" s="1"/>
      <c r="P52" s="1"/>
      <c r="Q52" s="1"/>
      <c r="R52" s="1"/>
      <c r="S52" s="1"/>
      <c r="T52" s="1"/>
      <c r="U52" s="1"/>
      <c r="V52" s="1"/>
      <c r="W52" s="1"/>
      <c r="X52" s="1"/>
      <c r="Y52" s="1"/>
      <c r="Z52" s="1"/>
    </row>
    <row r="53" spans="1:26" ht="14.25" customHeight="1" x14ac:dyDescent="0.25">
      <c r="A53" s="2"/>
      <c r="B53" s="1"/>
      <c r="C53" s="1"/>
      <c r="D53" s="1"/>
      <c r="E53" s="1"/>
      <c r="F53" s="1"/>
      <c r="G53" s="1"/>
      <c r="H53" s="1"/>
      <c r="I53" s="1"/>
      <c r="J53" s="1"/>
      <c r="K53" s="1"/>
      <c r="L53" s="1"/>
      <c r="M53" s="3"/>
      <c r="N53" s="1"/>
      <c r="O53" s="1"/>
      <c r="P53" s="1"/>
      <c r="Q53" s="1"/>
      <c r="R53" s="1"/>
      <c r="S53" s="1"/>
      <c r="T53" s="1"/>
      <c r="U53" s="1"/>
      <c r="V53" s="1"/>
      <c r="W53" s="1"/>
      <c r="X53" s="1"/>
      <c r="Y53" s="1"/>
      <c r="Z53" s="1"/>
    </row>
    <row r="54" spans="1:26" ht="27.75" customHeight="1" x14ac:dyDescent="0.25">
      <c r="A54" s="2"/>
      <c r="B54" s="1"/>
      <c r="C54" s="201" t="s">
        <v>169</v>
      </c>
      <c r="D54" s="180"/>
      <c r="E54" s="181"/>
      <c r="F54" s="87">
        <f>F45*0.5+F52*0.5</f>
        <v>0.90277777777777779</v>
      </c>
      <c r="G54" s="1"/>
      <c r="H54" s="1"/>
      <c r="I54" s="1"/>
      <c r="J54" s="1"/>
      <c r="K54" s="1"/>
      <c r="L54" s="1"/>
      <c r="M54" s="3"/>
      <c r="N54" s="1"/>
      <c r="O54" s="1"/>
      <c r="P54" s="1"/>
      <c r="Q54" s="1"/>
      <c r="R54" s="1"/>
      <c r="S54" s="1"/>
      <c r="T54" s="1"/>
      <c r="U54" s="1"/>
      <c r="V54" s="1"/>
      <c r="W54" s="1"/>
      <c r="X54" s="1"/>
      <c r="Y54" s="1"/>
      <c r="Z54" s="1"/>
    </row>
    <row r="55" spans="1:26" ht="14.25" customHeight="1" x14ac:dyDescent="0.25">
      <c r="A55" s="2"/>
      <c r="B55" s="1"/>
      <c r="C55" s="1"/>
      <c r="D55" s="1"/>
      <c r="E55" s="1"/>
      <c r="F55" s="1"/>
      <c r="G55" s="1"/>
      <c r="H55" s="1"/>
      <c r="I55" s="1"/>
      <c r="J55" s="1"/>
      <c r="K55" s="1"/>
      <c r="L55" s="1"/>
      <c r="M55" s="3"/>
      <c r="N55" s="1"/>
      <c r="O55" s="1"/>
      <c r="P55" s="1"/>
      <c r="Q55" s="1"/>
      <c r="R55" s="1"/>
      <c r="S55" s="1"/>
      <c r="T55" s="1"/>
      <c r="U55" s="1"/>
      <c r="V55" s="1"/>
      <c r="W55" s="1"/>
      <c r="X55" s="1"/>
      <c r="Y55" s="1"/>
      <c r="Z55" s="1"/>
    </row>
    <row r="56" spans="1:26" ht="14.25" customHeight="1" x14ac:dyDescent="0.25">
      <c r="A56" s="2"/>
      <c r="B56" s="1"/>
      <c r="C56" s="1"/>
      <c r="D56" s="1"/>
      <c r="E56" s="1"/>
      <c r="F56" s="1"/>
      <c r="G56" s="1"/>
      <c r="H56" s="1"/>
      <c r="I56" s="1"/>
      <c r="J56" s="1"/>
      <c r="K56" s="1"/>
      <c r="L56" s="1"/>
      <c r="M56" s="3"/>
      <c r="N56" s="1"/>
      <c r="O56" s="1"/>
      <c r="P56" s="1"/>
      <c r="Q56" s="1"/>
      <c r="R56" s="1"/>
      <c r="S56" s="1"/>
      <c r="T56" s="1"/>
      <c r="U56" s="1"/>
      <c r="V56" s="1"/>
      <c r="W56" s="1"/>
      <c r="X56" s="1"/>
      <c r="Y56" s="1"/>
      <c r="Z56" s="1"/>
    </row>
    <row r="57" spans="1:26" ht="14.25" customHeight="1" x14ac:dyDescent="0.25">
      <c r="A57" s="2"/>
      <c r="B57" s="1"/>
      <c r="C57" s="1"/>
      <c r="D57" s="1"/>
      <c r="E57" s="1"/>
      <c r="F57" s="1"/>
      <c r="G57" s="1"/>
      <c r="H57" s="1"/>
      <c r="I57" s="1"/>
      <c r="J57" s="1"/>
      <c r="K57" s="1"/>
      <c r="L57" s="1"/>
      <c r="M57" s="3"/>
      <c r="N57" s="1"/>
      <c r="O57" s="1"/>
      <c r="P57" s="1"/>
      <c r="Q57" s="1"/>
      <c r="R57" s="1"/>
      <c r="S57" s="1"/>
      <c r="T57" s="1"/>
      <c r="U57" s="1"/>
      <c r="V57" s="1"/>
      <c r="W57" s="1"/>
      <c r="X57" s="1"/>
      <c r="Y57" s="1"/>
      <c r="Z57" s="1"/>
    </row>
    <row r="58" spans="1:26" ht="14.25" customHeight="1" x14ac:dyDescent="0.25">
      <c r="A58" s="2"/>
      <c r="B58" s="1"/>
      <c r="C58" s="1"/>
      <c r="D58" s="1"/>
      <c r="E58" s="1"/>
      <c r="F58" s="1"/>
      <c r="G58" s="1"/>
      <c r="H58" s="1"/>
      <c r="I58" s="1"/>
      <c r="J58" s="1"/>
      <c r="K58" s="1"/>
      <c r="L58" s="1"/>
      <c r="M58" s="3"/>
      <c r="N58" s="1"/>
      <c r="O58" s="1"/>
      <c r="P58" s="1"/>
      <c r="Q58" s="1"/>
      <c r="R58" s="1"/>
      <c r="S58" s="1"/>
      <c r="T58" s="1"/>
      <c r="U58" s="1"/>
      <c r="V58" s="1"/>
      <c r="W58" s="1"/>
      <c r="X58" s="1"/>
      <c r="Y58" s="1"/>
      <c r="Z58" s="1"/>
    </row>
    <row r="59" spans="1:26" ht="14.25" customHeight="1" x14ac:dyDescent="0.25">
      <c r="A59" s="2"/>
      <c r="B59" s="1"/>
      <c r="C59" s="1"/>
      <c r="D59" s="1"/>
      <c r="E59" s="1"/>
      <c r="F59" s="1"/>
      <c r="G59" s="1"/>
      <c r="H59" s="1"/>
      <c r="I59" s="1"/>
      <c r="J59" s="1"/>
      <c r="K59" s="1"/>
      <c r="L59" s="1"/>
      <c r="M59" s="3"/>
      <c r="N59" s="1"/>
      <c r="O59" s="1"/>
      <c r="P59" s="1"/>
      <c r="Q59" s="1"/>
      <c r="R59" s="1"/>
      <c r="S59" s="1"/>
      <c r="T59" s="1"/>
      <c r="U59" s="1"/>
      <c r="V59" s="1"/>
      <c r="W59" s="1"/>
      <c r="X59" s="1"/>
      <c r="Y59" s="1"/>
      <c r="Z59" s="1"/>
    </row>
    <row r="60" spans="1:26" ht="14.25" customHeight="1" x14ac:dyDescent="0.25">
      <c r="A60" s="2"/>
      <c r="B60" s="1"/>
      <c r="C60" s="1"/>
      <c r="D60" s="1"/>
      <c r="E60" s="1"/>
      <c r="F60" s="1"/>
      <c r="G60" s="1"/>
      <c r="H60" s="1"/>
      <c r="I60" s="1"/>
      <c r="J60" s="1"/>
      <c r="K60" s="1"/>
      <c r="L60" s="1"/>
      <c r="M60" s="3"/>
      <c r="N60" s="1"/>
      <c r="O60" s="1"/>
      <c r="P60" s="1"/>
      <c r="Q60" s="1"/>
      <c r="R60" s="1"/>
      <c r="S60" s="1"/>
      <c r="T60" s="1"/>
      <c r="U60" s="1"/>
      <c r="V60" s="1"/>
      <c r="W60" s="1"/>
      <c r="X60" s="1"/>
      <c r="Y60" s="1"/>
      <c r="Z60" s="1"/>
    </row>
    <row r="61" spans="1:26" ht="14.25" customHeight="1" x14ac:dyDescent="0.25">
      <c r="A61" s="2"/>
      <c r="B61" s="1"/>
      <c r="C61" s="1"/>
      <c r="D61" s="1"/>
      <c r="E61" s="1"/>
      <c r="F61" s="1"/>
      <c r="G61" s="1"/>
      <c r="H61" s="1"/>
      <c r="I61" s="1"/>
      <c r="J61" s="1"/>
      <c r="K61" s="1"/>
      <c r="L61" s="1"/>
      <c r="M61" s="3"/>
      <c r="N61" s="1"/>
      <c r="O61" s="1"/>
      <c r="P61" s="1"/>
      <c r="Q61" s="1"/>
      <c r="R61" s="1"/>
      <c r="S61" s="1"/>
      <c r="T61" s="1"/>
      <c r="U61" s="1"/>
      <c r="V61" s="1"/>
      <c r="W61" s="1"/>
      <c r="X61" s="1"/>
      <c r="Y61" s="1"/>
      <c r="Z61" s="1"/>
    </row>
    <row r="62" spans="1:26" ht="17.25" customHeight="1" x14ac:dyDescent="0.2">
      <c r="A62" s="88"/>
      <c r="B62" s="8"/>
      <c r="C62" s="89" t="s">
        <v>170</v>
      </c>
      <c r="D62" s="90"/>
      <c r="E62" s="90"/>
      <c r="F62" s="90"/>
      <c r="G62" s="90"/>
      <c r="H62" s="90"/>
      <c r="I62" s="90"/>
      <c r="J62" s="91"/>
      <c r="K62" s="8"/>
      <c r="L62" s="8"/>
      <c r="M62" s="92"/>
      <c r="N62" s="8"/>
      <c r="O62" s="8"/>
      <c r="P62" s="8"/>
      <c r="Q62" s="8"/>
      <c r="R62" s="8"/>
      <c r="S62" s="8"/>
      <c r="T62" s="8"/>
      <c r="U62" s="8"/>
      <c r="V62" s="8"/>
      <c r="W62" s="8"/>
      <c r="X62" s="8"/>
      <c r="Y62" s="8"/>
      <c r="Z62" s="8"/>
    </row>
    <row r="63" spans="1:26" ht="17.25" customHeight="1" x14ac:dyDescent="0.2">
      <c r="A63" s="88"/>
      <c r="B63" s="8"/>
      <c r="C63" s="32" t="s">
        <v>171</v>
      </c>
      <c r="D63" s="33"/>
      <c r="E63" s="33"/>
      <c r="F63" s="33"/>
      <c r="G63" s="33"/>
      <c r="H63" s="33"/>
      <c r="I63" s="33"/>
      <c r="J63" s="34"/>
      <c r="K63" s="8"/>
      <c r="L63" s="8"/>
      <c r="M63" s="92"/>
      <c r="N63" s="8"/>
      <c r="O63" s="8"/>
      <c r="P63" s="8"/>
      <c r="Q63" s="8"/>
      <c r="R63" s="8"/>
      <c r="S63" s="8"/>
      <c r="T63" s="8"/>
      <c r="U63" s="8"/>
      <c r="V63" s="8"/>
      <c r="W63" s="8"/>
      <c r="X63" s="8"/>
      <c r="Y63" s="8"/>
      <c r="Z63" s="8"/>
    </row>
    <row r="64" spans="1:26" ht="17.25" customHeight="1" x14ac:dyDescent="0.2">
      <c r="A64" s="88"/>
      <c r="B64" s="8"/>
      <c r="C64" s="32" t="s">
        <v>172</v>
      </c>
      <c r="D64" s="33"/>
      <c r="E64" s="33"/>
      <c r="F64" s="33"/>
      <c r="G64" s="33"/>
      <c r="H64" s="33"/>
      <c r="I64" s="33"/>
      <c r="J64" s="34"/>
      <c r="K64" s="8"/>
      <c r="L64" s="8"/>
      <c r="M64" s="92"/>
      <c r="N64" s="8"/>
      <c r="O64" s="8"/>
      <c r="P64" s="8"/>
      <c r="Q64" s="8"/>
      <c r="R64" s="8"/>
      <c r="S64" s="8"/>
      <c r="T64" s="8"/>
      <c r="U64" s="8"/>
      <c r="V64" s="8"/>
      <c r="W64" s="8"/>
      <c r="X64" s="8"/>
      <c r="Y64" s="8"/>
      <c r="Z64" s="8"/>
    </row>
    <row r="65" spans="1:26" ht="17.25" customHeight="1" x14ac:dyDescent="0.2">
      <c r="A65" s="88"/>
      <c r="B65" s="8"/>
      <c r="C65" s="93" t="s">
        <v>41</v>
      </c>
      <c r="D65" s="37"/>
      <c r="E65" s="37"/>
      <c r="F65" s="37"/>
      <c r="G65" s="37"/>
      <c r="H65" s="37"/>
      <c r="I65" s="37"/>
      <c r="J65" s="94"/>
      <c r="K65" s="8"/>
      <c r="L65" s="8"/>
      <c r="M65" s="92"/>
      <c r="N65" s="8"/>
      <c r="O65" s="8"/>
      <c r="P65" s="8"/>
      <c r="Q65" s="8"/>
      <c r="R65" s="8"/>
      <c r="S65" s="8"/>
      <c r="T65" s="8"/>
      <c r="U65" s="8"/>
      <c r="V65" s="8"/>
      <c r="W65" s="8"/>
      <c r="X65" s="8"/>
      <c r="Y65" s="8"/>
      <c r="Z65" s="8"/>
    </row>
    <row r="66" spans="1:26" ht="14.25" customHeight="1" x14ac:dyDescent="0.25">
      <c r="A66" s="2"/>
      <c r="B66" s="1"/>
      <c r="C66" s="1"/>
      <c r="D66" s="1"/>
      <c r="E66" s="1"/>
      <c r="F66" s="1"/>
      <c r="G66" s="1"/>
      <c r="H66" s="1"/>
      <c r="I66" s="1"/>
      <c r="J66" s="1"/>
      <c r="K66" s="1"/>
      <c r="L66" s="1"/>
      <c r="M66" s="3"/>
      <c r="N66" s="1"/>
      <c r="O66" s="1"/>
      <c r="P66" s="1"/>
      <c r="Q66" s="1"/>
      <c r="R66" s="1"/>
      <c r="S66" s="1"/>
      <c r="T66" s="1"/>
      <c r="U66" s="1"/>
      <c r="V66" s="1"/>
      <c r="W66" s="1"/>
      <c r="X66" s="1"/>
      <c r="Y66" s="1"/>
      <c r="Z66" s="1"/>
    </row>
    <row r="67" spans="1:26" ht="14.25" customHeight="1" x14ac:dyDescent="0.25">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14.25" customHeight="1" x14ac:dyDescent="0.25">
      <c r="A68" s="2"/>
      <c r="B68" s="1"/>
      <c r="C68" s="1"/>
      <c r="D68" s="1"/>
      <c r="E68" s="1"/>
      <c r="F68" s="1"/>
      <c r="G68" s="1"/>
      <c r="H68" s="1"/>
      <c r="I68" s="1"/>
      <c r="J68" s="1"/>
      <c r="K68" s="1"/>
      <c r="L68" s="1"/>
      <c r="M68" s="3"/>
      <c r="N68" s="1"/>
      <c r="O68" s="1"/>
      <c r="P68" s="1"/>
      <c r="Q68" s="1"/>
      <c r="R68" s="1"/>
      <c r="S68" s="1"/>
      <c r="T68" s="1"/>
      <c r="U68" s="1"/>
      <c r="V68" s="1"/>
      <c r="W68" s="1"/>
      <c r="X68" s="1"/>
      <c r="Y68" s="1"/>
      <c r="Z68" s="1"/>
    </row>
    <row r="69" spans="1:26" ht="14.25" customHeight="1" x14ac:dyDescent="0.25">
      <c r="A69" s="11"/>
      <c r="B69" s="12"/>
      <c r="C69" s="12"/>
      <c r="D69" s="12"/>
      <c r="E69" s="12"/>
      <c r="F69" s="12"/>
      <c r="G69" s="12"/>
      <c r="H69" s="12"/>
      <c r="I69" s="12"/>
      <c r="J69" s="12"/>
      <c r="K69" s="12"/>
      <c r="L69" s="12"/>
      <c r="M69" s="13"/>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sheetData>
  <sheetProtection algorithmName="SHA-512" hashValue="4QEaDRVHYhJmhgLbwHGqZ8opLrWmdYc2hhcwP670CpmZlLhArPjJq6P59xLpwDjMH7DSFh6blGLgCS8lypbSSg==" saltValue="V2lvvBTZYcOrMU3uOa9e3g==" spinCount="100000" sheet="1" objects="1" scenarios="1"/>
  <autoFilter ref="B11:K23" xr:uid="{00000000-0009-0000-0000-000004000000}">
    <sortState xmlns:xlrd2="http://schemas.microsoft.com/office/spreadsheetml/2017/richdata2" ref="B11:K23">
      <sortCondition descending="1" ref="G11:G23"/>
    </sortState>
  </autoFilter>
  <mergeCells count="11">
    <mergeCell ref="A9:M9"/>
    <mergeCell ref="C45:E45"/>
    <mergeCell ref="C52:E52"/>
    <mergeCell ref="C54:E54"/>
    <mergeCell ref="A1:M1"/>
    <mergeCell ref="A2:M2"/>
    <mergeCell ref="A3:M3"/>
    <mergeCell ref="A4:M4"/>
    <mergeCell ref="A5:M5"/>
    <mergeCell ref="A6:M6"/>
    <mergeCell ref="A7:M8"/>
  </mergeCells>
  <hyperlinks>
    <hyperlink ref="B37" location="null!A1" display="Volver al resultado global" xr:uid="{00000000-0004-0000-0400-000000000000}"/>
  </hyperlinks>
  <pageMargins left="0.7" right="0.7" top="0.75" bottom="0.75" header="0" footer="0"/>
  <pageSetup scale="56" orientation="landscape"/>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54"/>
  <sheetViews>
    <sheetView showGridLines="0" topLeftCell="A9" workbookViewId="0">
      <selection activeCell="A11" sqref="A11:XFD63"/>
    </sheetView>
  </sheetViews>
  <sheetFormatPr baseColWidth="10" defaultColWidth="12.625" defaultRowHeight="15" customHeight="1" x14ac:dyDescent="0.2"/>
  <cols>
    <col min="1" max="1" width="2.625" customWidth="1"/>
    <col min="2" max="2" width="5.375" customWidth="1"/>
    <col min="3" max="3" width="46.625" customWidth="1"/>
    <col min="4" max="4" width="13.875" customWidth="1"/>
    <col min="5" max="5" width="13.25" customWidth="1"/>
    <col min="6" max="6" width="15.25" customWidth="1"/>
    <col min="7" max="7" width="18.25" customWidth="1"/>
    <col min="8" max="26" width="10.625" customWidth="1"/>
  </cols>
  <sheetData>
    <row r="1" spans="1:26" ht="14.25" customHeight="1" x14ac:dyDescent="0.25">
      <c r="A1" s="169"/>
      <c r="B1" s="170"/>
      <c r="C1" s="170"/>
      <c r="D1" s="170"/>
      <c r="E1" s="170"/>
      <c r="F1" s="170"/>
      <c r="G1" s="170"/>
      <c r="H1" s="170"/>
      <c r="I1" s="170"/>
      <c r="J1" s="170"/>
      <c r="K1" s="170"/>
      <c r="L1" s="170"/>
      <c r="M1" s="171"/>
      <c r="N1" s="1"/>
      <c r="O1" s="1"/>
      <c r="P1" s="1"/>
      <c r="Q1" s="1"/>
      <c r="R1" s="1"/>
      <c r="S1" s="1"/>
      <c r="T1" s="1"/>
      <c r="U1" s="1"/>
      <c r="V1" s="1"/>
      <c r="W1" s="1"/>
      <c r="X1" s="1"/>
      <c r="Y1" s="1"/>
      <c r="Z1" s="1"/>
    </row>
    <row r="2" spans="1:26" ht="17.25" customHeight="1" x14ac:dyDescent="0.3">
      <c r="A2" s="172" t="s">
        <v>0</v>
      </c>
      <c r="B2" s="173"/>
      <c r="C2" s="173"/>
      <c r="D2" s="173"/>
      <c r="E2" s="173"/>
      <c r="F2" s="173"/>
      <c r="G2" s="173"/>
      <c r="H2" s="173"/>
      <c r="I2" s="173"/>
      <c r="J2" s="173"/>
      <c r="K2" s="173"/>
      <c r="L2" s="173"/>
      <c r="M2" s="174"/>
      <c r="N2" s="1"/>
      <c r="O2" s="1"/>
      <c r="P2" s="1"/>
      <c r="Q2" s="1"/>
      <c r="R2" s="1"/>
      <c r="S2" s="1"/>
      <c r="T2" s="1"/>
      <c r="U2" s="1"/>
      <c r="V2" s="1"/>
      <c r="W2" s="1"/>
      <c r="X2" s="1"/>
      <c r="Y2" s="1"/>
      <c r="Z2" s="1"/>
    </row>
    <row r="3" spans="1:26" ht="17.25" customHeight="1" x14ac:dyDescent="0.3">
      <c r="A3" s="172" t="s">
        <v>1</v>
      </c>
      <c r="B3" s="173"/>
      <c r="C3" s="173"/>
      <c r="D3" s="173"/>
      <c r="E3" s="173"/>
      <c r="F3" s="173"/>
      <c r="G3" s="173"/>
      <c r="H3" s="173"/>
      <c r="I3" s="173"/>
      <c r="J3" s="173"/>
      <c r="K3" s="173"/>
      <c r="L3" s="173"/>
      <c r="M3" s="174"/>
      <c r="N3" s="1"/>
      <c r="O3" s="1"/>
      <c r="P3" s="1"/>
      <c r="Q3" s="1"/>
      <c r="R3" s="1"/>
      <c r="S3" s="1"/>
      <c r="T3" s="1"/>
      <c r="U3" s="1"/>
      <c r="V3" s="1"/>
      <c r="W3" s="1"/>
      <c r="X3" s="1"/>
      <c r="Y3" s="1"/>
      <c r="Z3" s="1"/>
    </row>
    <row r="4" spans="1:26" ht="17.25" customHeight="1" x14ac:dyDescent="0.3">
      <c r="A4" s="172" t="s">
        <v>2</v>
      </c>
      <c r="B4" s="173"/>
      <c r="C4" s="173"/>
      <c r="D4" s="173"/>
      <c r="E4" s="173"/>
      <c r="F4" s="173"/>
      <c r="G4" s="173"/>
      <c r="H4" s="173"/>
      <c r="I4" s="173"/>
      <c r="J4" s="173"/>
      <c r="K4" s="173"/>
      <c r="L4" s="173"/>
      <c r="M4" s="174"/>
      <c r="N4" s="1"/>
      <c r="O4" s="1"/>
      <c r="P4" s="1"/>
      <c r="Q4" s="1"/>
      <c r="R4" s="1"/>
      <c r="S4" s="1"/>
      <c r="T4" s="1"/>
      <c r="U4" s="1"/>
      <c r="V4" s="1"/>
      <c r="W4" s="1"/>
      <c r="X4" s="1"/>
      <c r="Y4" s="1"/>
      <c r="Z4" s="1"/>
    </row>
    <row r="5" spans="1:26" ht="17.25" customHeight="1" x14ac:dyDescent="0.3">
      <c r="A5" s="172">
        <v>2024</v>
      </c>
      <c r="B5" s="173"/>
      <c r="C5" s="173"/>
      <c r="D5" s="173"/>
      <c r="E5" s="173"/>
      <c r="F5" s="173"/>
      <c r="G5" s="173"/>
      <c r="H5" s="173"/>
      <c r="I5" s="173"/>
      <c r="J5" s="173"/>
      <c r="K5" s="173"/>
      <c r="L5" s="173"/>
      <c r="M5" s="174"/>
      <c r="N5" s="1"/>
      <c r="O5" s="1"/>
      <c r="P5" s="1"/>
      <c r="Q5" s="1"/>
      <c r="R5" s="1"/>
      <c r="S5" s="1"/>
      <c r="T5" s="1"/>
      <c r="U5" s="1"/>
      <c r="V5" s="1"/>
      <c r="W5" s="1"/>
      <c r="X5" s="1"/>
      <c r="Y5" s="1"/>
      <c r="Z5" s="1"/>
    </row>
    <row r="6" spans="1:26" ht="14.25" customHeight="1" x14ac:dyDescent="0.25">
      <c r="A6" s="182"/>
      <c r="B6" s="173"/>
      <c r="C6" s="173"/>
      <c r="D6" s="173"/>
      <c r="E6" s="173"/>
      <c r="F6" s="173"/>
      <c r="G6" s="173"/>
      <c r="H6" s="173"/>
      <c r="I6" s="173"/>
      <c r="J6" s="173"/>
      <c r="K6" s="173"/>
      <c r="L6" s="173"/>
      <c r="M6" s="174"/>
      <c r="N6" s="1"/>
      <c r="O6" s="1"/>
      <c r="P6" s="1"/>
      <c r="Q6" s="1"/>
      <c r="R6" s="1"/>
      <c r="S6" s="1"/>
      <c r="T6" s="1"/>
      <c r="U6" s="1"/>
      <c r="V6" s="1"/>
      <c r="W6" s="1"/>
      <c r="X6" s="1"/>
      <c r="Y6" s="1"/>
      <c r="Z6" s="1"/>
    </row>
    <row r="7" spans="1:26" ht="14.25" customHeight="1" x14ac:dyDescent="0.25">
      <c r="A7" s="160" t="s">
        <v>15</v>
      </c>
      <c r="B7" s="161"/>
      <c r="C7" s="161"/>
      <c r="D7" s="161"/>
      <c r="E7" s="161"/>
      <c r="F7" s="161"/>
      <c r="G7" s="161"/>
      <c r="H7" s="161"/>
      <c r="I7" s="161"/>
      <c r="J7" s="161"/>
      <c r="K7" s="161"/>
      <c r="L7" s="161"/>
      <c r="M7" s="162"/>
      <c r="N7" s="1"/>
      <c r="O7" s="1"/>
      <c r="P7" s="1"/>
      <c r="Q7" s="1"/>
      <c r="R7" s="1"/>
      <c r="S7" s="1"/>
      <c r="T7" s="1"/>
      <c r="U7" s="1"/>
      <c r="V7" s="1"/>
      <c r="W7" s="1"/>
      <c r="X7" s="1"/>
      <c r="Y7" s="1"/>
      <c r="Z7" s="1"/>
    </row>
    <row r="8" spans="1:26" ht="14.25" customHeight="1" x14ac:dyDescent="0.25">
      <c r="A8" s="186"/>
      <c r="B8" s="187"/>
      <c r="C8" s="187"/>
      <c r="D8" s="187"/>
      <c r="E8" s="187"/>
      <c r="F8" s="187"/>
      <c r="G8" s="187"/>
      <c r="H8" s="187"/>
      <c r="I8" s="187"/>
      <c r="J8" s="187"/>
      <c r="K8" s="187"/>
      <c r="L8" s="187"/>
      <c r="M8" s="188"/>
      <c r="N8" s="1"/>
      <c r="O8" s="1"/>
      <c r="P8" s="1"/>
      <c r="Q8" s="1"/>
      <c r="R8" s="1"/>
      <c r="S8" s="1"/>
      <c r="T8" s="1"/>
      <c r="U8" s="1"/>
      <c r="V8" s="1"/>
      <c r="W8" s="1"/>
      <c r="X8" s="1"/>
      <c r="Y8" s="1"/>
      <c r="Z8" s="1"/>
    </row>
    <row r="9" spans="1:26" ht="44.25" customHeight="1" x14ac:dyDescent="0.25">
      <c r="A9" s="197" t="s">
        <v>173</v>
      </c>
      <c r="B9" s="180"/>
      <c r="C9" s="180"/>
      <c r="D9" s="180"/>
      <c r="E9" s="180"/>
      <c r="F9" s="180"/>
      <c r="G9" s="180"/>
      <c r="H9" s="180"/>
      <c r="I9" s="180"/>
      <c r="J9" s="180"/>
      <c r="K9" s="180"/>
      <c r="L9" s="180"/>
      <c r="M9" s="198"/>
      <c r="N9" s="1"/>
      <c r="O9" s="1"/>
      <c r="P9" s="1"/>
      <c r="Q9" s="1"/>
      <c r="R9" s="1"/>
      <c r="S9" s="1"/>
      <c r="T9" s="1"/>
      <c r="U9" s="1"/>
      <c r="V9" s="1"/>
      <c r="W9" s="1"/>
      <c r="X9" s="1"/>
      <c r="Y9" s="1"/>
      <c r="Z9" s="1"/>
    </row>
    <row r="10" spans="1:26" ht="14.25" customHeight="1" x14ac:dyDescent="0.25">
      <c r="A10" s="2"/>
      <c r="B10" s="1"/>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x14ac:dyDescent="0.25">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x14ac:dyDescent="0.25">
      <c r="A12" s="2"/>
      <c r="B12" s="147" t="s">
        <v>174</v>
      </c>
      <c r="C12" s="140" t="s">
        <v>175</v>
      </c>
      <c r="D12" s="141" t="s">
        <v>114</v>
      </c>
      <c r="E12" s="142">
        <v>85</v>
      </c>
      <c r="F12" s="143" t="s">
        <v>15</v>
      </c>
      <c r="G12" s="143" t="s">
        <v>176</v>
      </c>
      <c r="H12" s="143" t="s">
        <v>106</v>
      </c>
      <c r="I12" s="144">
        <v>0.2</v>
      </c>
      <c r="J12" s="145">
        <v>0.33333333333333331</v>
      </c>
      <c r="K12" s="144">
        <v>6.6666666666666666E-2</v>
      </c>
      <c r="L12" s="1"/>
      <c r="M12" s="3"/>
      <c r="N12" s="1"/>
      <c r="O12" s="1"/>
      <c r="P12" s="1"/>
      <c r="Q12" s="1"/>
      <c r="R12" s="1"/>
      <c r="S12" s="1"/>
      <c r="T12" s="1"/>
      <c r="U12" s="1"/>
      <c r="V12" s="1"/>
      <c r="W12" s="1"/>
      <c r="X12" s="1"/>
      <c r="Y12" s="1"/>
      <c r="Z12" s="1"/>
    </row>
    <row r="13" spans="1:26" ht="14.25" hidden="1" customHeight="1" x14ac:dyDescent="0.25">
      <c r="A13" s="2"/>
      <c r="B13" s="147" t="s">
        <v>177</v>
      </c>
      <c r="C13" s="140" t="s">
        <v>178</v>
      </c>
      <c r="D13" s="141" t="s">
        <v>114</v>
      </c>
      <c r="E13" s="142">
        <v>86</v>
      </c>
      <c r="F13" s="143" t="s">
        <v>15</v>
      </c>
      <c r="G13" s="143" t="s">
        <v>176</v>
      </c>
      <c r="H13" s="143" t="s">
        <v>106</v>
      </c>
      <c r="I13" s="144">
        <v>0.2</v>
      </c>
      <c r="J13" s="145">
        <v>0.33333333333333331</v>
      </c>
      <c r="K13" s="144">
        <v>6.6666666666666666E-2</v>
      </c>
      <c r="L13" s="1"/>
      <c r="M13" s="3"/>
      <c r="N13" s="1"/>
      <c r="O13" s="1"/>
      <c r="P13" s="1"/>
      <c r="Q13" s="1"/>
      <c r="R13" s="1"/>
      <c r="S13" s="1"/>
      <c r="T13" s="1"/>
      <c r="U13" s="1"/>
      <c r="V13" s="1"/>
      <c r="W13" s="1"/>
      <c r="X13" s="1"/>
      <c r="Y13" s="1"/>
      <c r="Z13" s="1"/>
    </row>
    <row r="14" spans="1:26" ht="14.25" hidden="1" customHeight="1" x14ac:dyDescent="0.25">
      <c r="A14" s="2"/>
      <c r="B14" s="147" t="s">
        <v>179</v>
      </c>
      <c r="C14" s="140" t="s">
        <v>180</v>
      </c>
      <c r="D14" s="141"/>
      <c r="E14" s="142">
        <v>87</v>
      </c>
      <c r="F14" s="143" t="s">
        <v>15</v>
      </c>
      <c r="G14" s="143" t="s">
        <v>176</v>
      </c>
      <c r="H14" s="143" t="s">
        <v>106</v>
      </c>
      <c r="I14" s="144" t="s">
        <v>399</v>
      </c>
      <c r="J14" s="145">
        <v>0.33333333333333331</v>
      </c>
      <c r="K14" s="144" t="e">
        <v>#VALUE!</v>
      </c>
      <c r="L14" s="1"/>
      <c r="M14" s="3"/>
      <c r="N14" s="1"/>
      <c r="O14" s="1"/>
      <c r="P14" s="1"/>
      <c r="Q14" s="1"/>
      <c r="R14" s="1"/>
      <c r="S14" s="1"/>
      <c r="T14" s="1"/>
      <c r="U14" s="1"/>
      <c r="V14" s="1"/>
      <c r="W14" s="1"/>
      <c r="X14" s="1"/>
      <c r="Y14" s="1"/>
      <c r="Z14" s="1"/>
    </row>
    <row r="15" spans="1:26" ht="14.25" hidden="1" customHeight="1" x14ac:dyDescent="0.25">
      <c r="A15" s="2"/>
      <c r="B15" s="147" t="s">
        <v>181</v>
      </c>
      <c r="C15" s="140" t="s">
        <v>182</v>
      </c>
      <c r="D15" s="141" t="s">
        <v>114</v>
      </c>
      <c r="E15" s="142">
        <v>88</v>
      </c>
      <c r="F15" s="143" t="s">
        <v>15</v>
      </c>
      <c r="G15" s="143" t="s">
        <v>176</v>
      </c>
      <c r="H15" s="143" t="s">
        <v>106</v>
      </c>
      <c r="I15" s="144">
        <v>0.2</v>
      </c>
      <c r="J15" s="145">
        <v>0.33333333333333331</v>
      </c>
      <c r="K15" s="144">
        <v>6.6666666666666666E-2</v>
      </c>
      <c r="L15" s="1"/>
      <c r="M15" s="3"/>
      <c r="N15" s="1"/>
      <c r="O15" s="1"/>
      <c r="P15" s="1"/>
      <c r="Q15" s="1"/>
      <c r="R15" s="1"/>
      <c r="S15" s="1"/>
      <c r="T15" s="1"/>
      <c r="U15" s="1"/>
      <c r="V15" s="1"/>
      <c r="W15" s="1"/>
      <c r="X15" s="1"/>
      <c r="Y15" s="1"/>
      <c r="Z15" s="1"/>
    </row>
    <row r="16" spans="1:26" ht="14.25" hidden="1" customHeight="1" x14ac:dyDescent="0.25">
      <c r="A16" s="2"/>
      <c r="B16" s="147" t="s">
        <v>183</v>
      </c>
      <c r="C16" s="140" t="s">
        <v>184</v>
      </c>
      <c r="D16" s="141" t="s">
        <v>114</v>
      </c>
      <c r="E16" s="142">
        <v>89</v>
      </c>
      <c r="F16" s="143" t="s">
        <v>15</v>
      </c>
      <c r="G16" s="143" t="s">
        <v>176</v>
      </c>
      <c r="H16" s="143" t="s">
        <v>106</v>
      </c>
      <c r="I16" s="144">
        <v>0.2</v>
      </c>
      <c r="J16" s="145">
        <v>0.33333333333333331</v>
      </c>
      <c r="K16" s="144">
        <v>6.6666666666666666E-2</v>
      </c>
      <c r="L16" s="1"/>
      <c r="M16" s="3"/>
      <c r="N16" s="1"/>
      <c r="O16" s="1"/>
      <c r="P16" s="1"/>
      <c r="Q16" s="1"/>
      <c r="R16" s="1"/>
      <c r="S16" s="1"/>
      <c r="T16" s="1"/>
      <c r="U16" s="1"/>
      <c r="V16" s="1"/>
      <c r="W16" s="1"/>
      <c r="X16" s="1"/>
      <c r="Y16" s="1"/>
      <c r="Z16" s="1"/>
    </row>
    <row r="17" spans="1:26" ht="14.25" hidden="1" customHeight="1" x14ac:dyDescent="0.25">
      <c r="A17" s="2"/>
      <c r="B17" s="147" t="s">
        <v>185</v>
      </c>
      <c r="C17" s="140" t="s">
        <v>186</v>
      </c>
      <c r="D17" s="141"/>
      <c r="E17" s="142">
        <v>90</v>
      </c>
      <c r="F17" s="143" t="s">
        <v>15</v>
      </c>
      <c r="G17" s="143" t="s">
        <v>176</v>
      </c>
      <c r="H17" s="143" t="s">
        <v>106</v>
      </c>
      <c r="I17" s="144" t="s">
        <v>399</v>
      </c>
      <c r="J17" s="145">
        <v>0.33333333333333331</v>
      </c>
      <c r="K17" s="144" t="e">
        <v>#VALUE!</v>
      </c>
      <c r="L17" s="1"/>
      <c r="M17" s="3"/>
      <c r="N17" s="1"/>
      <c r="O17" s="1"/>
      <c r="P17" s="1"/>
      <c r="Q17" s="1"/>
      <c r="R17" s="1"/>
      <c r="S17" s="1"/>
      <c r="T17" s="1"/>
      <c r="U17" s="1"/>
      <c r="V17" s="1"/>
      <c r="W17" s="1"/>
      <c r="X17" s="1"/>
      <c r="Y17" s="1"/>
      <c r="Z17" s="1"/>
    </row>
    <row r="18" spans="1:26" ht="14.25" hidden="1" customHeight="1" x14ac:dyDescent="0.25">
      <c r="A18" s="2"/>
      <c r="B18" s="147" t="s">
        <v>187</v>
      </c>
      <c r="C18" s="140" t="s">
        <v>188</v>
      </c>
      <c r="D18" s="141"/>
      <c r="E18" s="142">
        <v>92</v>
      </c>
      <c r="F18" s="143" t="s">
        <v>15</v>
      </c>
      <c r="G18" s="143" t="s">
        <v>176</v>
      </c>
      <c r="H18" s="143" t="s">
        <v>106</v>
      </c>
      <c r="I18" s="144" t="s">
        <v>399</v>
      </c>
      <c r="J18" s="145">
        <v>0.33333333333333331</v>
      </c>
      <c r="K18" s="144" t="e">
        <v>#VALUE!</v>
      </c>
      <c r="L18" s="1"/>
      <c r="M18" s="3"/>
      <c r="N18" s="1"/>
      <c r="O18" s="1"/>
      <c r="P18" s="1"/>
      <c r="Q18" s="1"/>
      <c r="R18" s="1"/>
      <c r="S18" s="1"/>
      <c r="T18" s="1"/>
      <c r="U18" s="1"/>
      <c r="V18" s="1"/>
      <c r="W18" s="1"/>
      <c r="X18" s="1"/>
      <c r="Y18" s="1"/>
      <c r="Z18" s="1"/>
    </row>
    <row r="19" spans="1:26" ht="14.25" hidden="1" customHeight="1" x14ac:dyDescent="0.25">
      <c r="A19" s="2"/>
      <c r="B19" s="147" t="s">
        <v>189</v>
      </c>
      <c r="C19" s="140" t="s">
        <v>190</v>
      </c>
      <c r="D19" s="141" t="s">
        <v>114</v>
      </c>
      <c r="E19" s="142">
        <v>93</v>
      </c>
      <c r="F19" s="143" t="s">
        <v>15</v>
      </c>
      <c r="G19" s="143" t="s">
        <v>176</v>
      </c>
      <c r="H19" s="143" t="s">
        <v>106</v>
      </c>
      <c r="I19" s="144">
        <v>0.2</v>
      </c>
      <c r="J19" s="145">
        <v>0.33333333333333331</v>
      </c>
      <c r="K19" s="144">
        <v>6.6666666666666666E-2</v>
      </c>
      <c r="L19" s="1"/>
      <c r="M19" s="3"/>
      <c r="N19" s="1"/>
      <c r="O19" s="1"/>
      <c r="P19" s="1"/>
      <c r="Q19" s="1"/>
      <c r="R19" s="1"/>
      <c r="S19" s="1"/>
      <c r="T19" s="1"/>
      <c r="U19" s="1"/>
      <c r="V19" s="1"/>
      <c r="W19" s="1"/>
      <c r="X19" s="1"/>
      <c r="Y19" s="1"/>
      <c r="Z19" s="1"/>
    </row>
    <row r="20" spans="1:26" ht="14.25" hidden="1" customHeight="1" x14ac:dyDescent="0.25">
      <c r="A20" s="2"/>
      <c r="B20" s="147" t="s">
        <v>191</v>
      </c>
      <c r="C20" s="140" t="s">
        <v>192</v>
      </c>
      <c r="D20" s="141"/>
      <c r="E20" s="142">
        <v>94</v>
      </c>
      <c r="F20" s="143" t="s">
        <v>15</v>
      </c>
      <c r="G20" s="143" t="s">
        <v>176</v>
      </c>
      <c r="H20" s="143" t="s">
        <v>106</v>
      </c>
      <c r="I20" s="144" t="s">
        <v>399</v>
      </c>
      <c r="J20" s="145">
        <v>0.33333333333333331</v>
      </c>
      <c r="K20" s="144" t="e">
        <v>#VALUE!</v>
      </c>
      <c r="L20" s="1"/>
      <c r="M20" s="3"/>
      <c r="N20" s="1"/>
      <c r="O20" s="1"/>
      <c r="P20" s="1"/>
      <c r="Q20" s="1"/>
      <c r="R20" s="1"/>
      <c r="S20" s="1"/>
      <c r="T20" s="1"/>
      <c r="U20" s="1"/>
      <c r="V20" s="1"/>
      <c r="W20" s="1"/>
      <c r="X20" s="1"/>
      <c r="Y20" s="1"/>
      <c r="Z20" s="1"/>
    </row>
    <row r="21" spans="1:26" ht="14.25" hidden="1" customHeight="1" x14ac:dyDescent="0.25">
      <c r="A21" s="2"/>
      <c r="B21" s="150" t="s">
        <v>193</v>
      </c>
      <c r="C21" s="151" t="s">
        <v>194</v>
      </c>
      <c r="D21" s="152"/>
      <c r="E21" s="142">
        <v>96</v>
      </c>
      <c r="F21" s="143" t="s">
        <v>15</v>
      </c>
      <c r="G21" s="143" t="s">
        <v>176</v>
      </c>
      <c r="H21" s="143" t="s">
        <v>106</v>
      </c>
      <c r="I21" s="144" t="s">
        <v>399</v>
      </c>
      <c r="J21" s="145">
        <v>0.33333333333333331</v>
      </c>
      <c r="K21" s="144" t="e">
        <v>#VALUE!</v>
      </c>
      <c r="L21" s="1"/>
      <c r="M21" s="3"/>
      <c r="N21" s="1"/>
      <c r="O21" s="1"/>
      <c r="P21" s="1"/>
      <c r="Q21" s="1"/>
      <c r="R21" s="1"/>
      <c r="S21" s="1"/>
      <c r="T21" s="1"/>
      <c r="U21" s="1"/>
      <c r="V21" s="1"/>
      <c r="W21" s="1"/>
      <c r="X21" s="1"/>
      <c r="Y21" s="1"/>
      <c r="Z21" s="1"/>
    </row>
    <row r="22" spans="1:26" ht="14.25" hidden="1" customHeight="1" x14ac:dyDescent="0.25">
      <c r="A22" s="2"/>
      <c r="B22" s="153" t="s">
        <v>195</v>
      </c>
      <c r="C22" s="154" t="s">
        <v>196</v>
      </c>
      <c r="D22" s="143"/>
      <c r="E22" s="142">
        <v>97</v>
      </c>
      <c r="F22" s="143" t="s">
        <v>15</v>
      </c>
      <c r="G22" s="143" t="s">
        <v>176</v>
      </c>
      <c r="H22" s="143" t="s">
        <v>106</v>
      </c>
      <c r="I22" s="144" t="s">
        <v>399</v>
      </c>
      <c r="J22" s="145">
        <v>0.33333333333333331</v>
      </c>
      <c r="K22" s="145" t="e">
        <v>#VALUE!</v>
      </c>
      <c r="L22" s="1"/>
      <c r="M22" s="3"/>
      <c r="N22" s="1"/>
      <c r="O22" s="1"/>
      <c r="P22" s="1"/>
      <c r="Q22" s="1"/>
      <c r="R22" s="1"/>
      <c r="S22" s="1"/>
      <c r="T22" s="1"/>
      <c r="U22" s="1"/>
      <c r="V22" s="1"/>
      <c r="W22" s="1"/>
      <c r="X22" s="1"/>
      <c r="Y22" s="1"/>
      <c r="Z22" s="1"/>
    </row>
    <row r="23" spans="1:26" ht="14.25" hidden="1" customHeight="1" x14ac:dyDescent="0.25">
      <c r="A23" s="2"/>
      <c r="B23" s="153" t="s">
        <v>197</v>
      </c>
      <c r="C23" s="154" t="s">
        <v>198</v>
      </c>
      <c r="D23" s="143"/>
      <c r="E23" s="142">
        <v>98</v>
      </c>
      <c r="F23" s="143" t="s">
        <v>15</v>
      </c>
      <c r="G23" s="143" t="s">
        <v>176</v>
      </c>
      <c r="H23" s="143" t="s">
        <v>106</v>
      </c>
      <c r="I23" s="144" t="s">
        <v>399</v>
      </c>
      <c r="J23" s="145">
        <v>0.33333333333333331</v>
      </c>
      <c r="K23" s="145" t="e">
        <v>#VALUE!</v>
      </c>
      <c r="L23" s="1"/>
      <c r="M23" s="3"/>
      <c r="N23" s="1"/>
      <c r="O23" s="1"/>
      <c r="P23" s="1"/>
      <c r="Q23" s="1"/>
      <c r="R23" s="1"/>
      <c r="S23" s="1"/>
      <c r="T23" s="1"/>
      <c r="U23" s="1"/>
      <c r="V23" s="1"/>
      <c r="W23" s="1"/>
      <c r="X23" s="1"/>
      <c r="Y23" s="1"/>
      <c r="Z23" s="1"/>
    </row>
    <row r="24" spans="1:26" ht="14.25" hidden="1" customHeight="1" x14ac:dyDescent="0.25">
      <c r="A24" s="2"/>
      <c r="B24" s="153" t="s">
        <v>199</v>
      </c>
      <c r="C24" s="154" t="s">
        <v>200</v>
      </c>
      <c r="D24" s="143"/>
      <c r="E24" s="142">
        <v>99</v>
      </c>
      <c r="F24" s="143" t="s">
        <v>15</v>
      </c>
      <c r="G24" s="143" t="s">
        <v>176</v>
      </c>
      <c r="H24" s="143" t="s">
        <v>106</v>
      </c>
      <c r="I24" s="144" t="s">
        <v>399</v>
      </c>
      <c r="J24" s="145">
        <v>0.33333333333333331</v>
      </c>
      <c r="K24" s="145" t="e">
        <v>#VALUE!</v>
      </c>
      <c r="L24" s="1"/>
      <c r="M24" s="3"/>
      <c r="N24" s="1"/>
      <c r="O24" s="1"/>
      <c r="P24" s="1"/>
      <c r="Q24" s="1"/>
      <c r="R24" s="1"/>
      <c r="S24" s="1"/>
      <c r="T24" s="1"/>
      <c r="U24" s="1"/>
      <c r="V24" s="1"/>
      <c r="W24" s="1"/>
      <c r="X24" s="1"/>
      <c r="Y24" s="1"/>
      <c r="Z24" s="1"/>
    </row>
    <row r="25" spans="1:26" ht="14.25" hidden="1" customHeight="1" x14ac:dyDescent="0.25">
      <c r="A25" s="2"/>
      <c r="B25" s="153" t="s">
        <v>201</v>
      </c>
      <c r="C25" s="154" t="s">
        <v>202</v>
      </c>
      <c r="D25" s="143"/>
      <c r="E25" s="142">
        <v>100</v>
      </c>
      <c r="F25" s="143" t="s">
        <v>15</v>
      </c>
      <c r="G25" s="143" t="s">
        <v>176</v>
      </c>
      <c r="H25" s="143" t="s">
        <v>106</v>
      </c>
      <c r="I25" s="144" t="s">
        <v>399</v>
      </c>
      <c r="J25" s="145">
        <v>0.33333333333333331</v>
      </c>
      <c r="K25" s="145" t="e">
        <v>#VALUE!</v>
      </c>
      <c r="L25" s="1"/>
      <c r="M25" s="3"/>
      <c r="N25" s="1"/>
      <c r="O25" s="1"/>
      <c r="P25" s="1"/>
      <c r="Q25" s="1"/>
      <c r="R25" s="1"/>
      <c r="S25" s="1"/>
      <c r="T25" s="1"/>
      <c r="U25" s="1"/>
      <c r="V25" s="1"/>
      <c r="W25" s="1"/>
      <c r="X25" s="1"/>
      <c r="Y25" s="1"/>
      <c r="Z25" s="1"/>
    </row>
    <row r="26" spans="1:26" ht="14.25" hidden="1" customHeight="1" x14ac:dyDescent="0.25">
      <c r="A26" s="2"/>
      <c r="B26" s="153" t="s">
        <v>203</v>
      </c>
      <c r="C26" s="154" t="s">
        <v>204</v>
      </c>
      <c r="D26" s="143"/>
      <c r="E26" s="142">
        <v>101</v>
      </c>
      <c r="F26" s="143" t="s">
        <v>15</v>
      </c>
      <c r="G26" s="143" t="s">
        <v>176</v>
      </c>
      <c r="H26" s="143" t="s">
        <v>106</v>
      </c>
      <c r="I26" s="144" t="s">
        <v>399</v>
      </c>
      <c r="J26" s="145">
        <v>0.33333333333333331</v>
      </c>
      <c r="K26" s="145" t="e">
        <v>#VALUE!</v>
      </c>
      <c r="L26" s="1"/>
      <c r="M26" s="3"/>
      <c r="N26" s="1"/>
      <c r="O26" s="1"/>
      <c r="P26" s="1"/>
      <c r="Q26" s="1"/>
      <c r="R26" s="1"/>
      <c r="S26" s="1"/>
      <c r="T26" s="1"/>
      <c r="U26" s="1"/>
      <c r="V26" s="1"/>
      <c r="W26" s="1"/>
      <c r="X26" s="1"/>
      <c r="Y26" s="1"/>
      <c r="Z26" s="1"/>
    </row>
    <row r="27" spans="1:26" ht="14.25" hidden="1" customHeight="1" x14ac:dyDescent="0.25">
      <c r="A27" s="2"/>
      <c r="B27" s="153" t="s">
        <v>205</v>
      </c>
      <c r="C27" s="154" t="s">
        <v>206</v>
      </c>
      <c r="D27" s="143"/>
      <c r="E27" s="142">
        <v>102</v>
      </c>
      <c r="F27" s="143" t="s">
        <v>15</v>
      </c>
      <c r="G27" s="143" t="s">
        <v>176</v>
      </c>
      <c r="H27" s="143" t="s">
        <v>106</v>
      </c>
      <c r="I27" s="144" t="s">
        <v>399</v>
      </c>
      <c r="J27" s="145">
        <v>0.33333333333333331</v>
      </c>
      <c r="K27" s="145" t="e">
        <v>#VALUE!</v>
      </c>
      <c r="L27" s="1"/>
      <c r="M27" s="3"/>
      <c r="N27" s="1"/>
      <c r="O27" s="1"/>
      <c r="P27" s="1"/>
      <c r="Q27" s="1"/>
      <c r="R27" s="1"/>
      <c r="S27" s="1"/>
      <c r="T27" s="1"/>
      <c r="U27" s="1"/>
      <c r="V27" s="1"/>
      <c r="W27" s="1"/>
      <c r="X27" s="1"/>
      <c r="Y27" s="1"/>
      <c r="Z27" s="1"/>
    </row>
    <row r="28" spans="1:26" ht="14.25" hidden="1" customHeight="1" x14ac:dyDescent="0.25">
      <c r="A28" s="2"/>
      <c r="B28" s="139" t="s">
        <v>207</v>
      </c>
      <c r="C28" s="140" t="s">
        <v>208</v>
      </c>
      <c r="D28" s="141" t="s">
        <v>114</v>
      </c>
      <c r="E28" s="142">
        <v>104</v>
      </c>
      <c r="F28" s="143" t="s">
        <v>15</v>
      </c>
      <c r="G28" s="143" t="s">
        <v>176</v>
      </c>
      <c r="H28" s="143" t="s">
        <v>106</v>
      </c>
      <c r="I28" s="144">
        <v>0</v>
      </c>
      <c r="J28" s="145">
        <v>0.33333333333333331</v>
      </c>
      <c r="K28" s="143">
        <v>0</v>
      </c>
      <c r="L28" s="1"/>
      <c r="M28" s="3"/>
      <c r="N28" s="1"/>
      <c r="O28" s="1"/>
      <c r="P28" s="1"/>
      <c r="Q28" s="1"/>
      <c r="R28" s="1"/>
      <c r="S28" s="1"/>
      <c r="T28" s="1"/>
      <c r="U28" s="1"/>
      <c r="V28" s="1"/>
      <c r="W28" s="1"/>
      <c r="X28" s="1"/>
      <c r="Y28" s="1"/>
      <c r="Z28" s="1"/>
    </row>
    <row r="29" spans="1:26" ht="14.25" hidden="1" customHeight="1" x14ac:dyDescent="0.25">
      <c r="A29" s="2"/>
      <c r="B29" s="155" t="s">
        <v>209</v>
      </c>
      <c r="C29" s="140" t="s">
        <v>210</v>
      </c>
      <c r="D29" s="141"/>
      <c r="E29" s="142">
        <v>105</v>
      </c>
      <c r="F29" s="143" t="s">
        <v>15</v>
      </c>
      <c r="G29" s="143" t="s">
        <v>176</v>
      </c>
      <c r="H29" s="143" t="s">
        <v>106</v>
      </c>
      <c r="I29" s="144" t="s">
        <v>399</v>
      </c>
      <c r="J29" s="145">
        <v>0.33333333333333331</v>
      </c>
      <c r="K29" s="144" t="e">
        <v>#VALUE!</v>
      </c>
      <c r="L29" s="1"/>
      <c r="M29" s="3"/>
      <c r="N29" s="1"/>
      <c r="O29" s="1"/>
      <c r="P29" s="1"/>
      <c r="Q29" s="1"/>
      <c r="R29" s="1"/>
      <c r="S29" s="1"/>
      <c r="T29" s="1"/>
      <c r="U29" s="1"/>
      <c r="V29" s="1"/>
      <c r="W29" s="1"/>
      <c r="X29" s="1"/>
      <c r="Y29" s="1"/>
      <c r="Z29" s="1"/>
    </row>
    <row r="30" spans="1:26" ht="14.25" hidden="1" customHeight="1" x14ac:dyDescent="0.25">
      <c r="A30" s="2"/>
      <c r="B30" s="139" t="s">
        <v>211</v>
      </c>
      <c r="C30" s="140" t="s">
        <v>212</v>
      </c>
      <c r="D30" s="141" t="s">
        <v>114</v>
      </c>
      <c r="E30" s="142">
        <v>106</v>
      </c>
      <c r="F30" s="143" t="s">
        <v>15</v>
      </c>
      <c r="G30" s="143" t="s">
        <v>176</v>
      </c>
      <c r="H30" s="143" t="s">
        <v>106</v>
      </c>
      <c r="I30" s="144">
        <v>0</v>
      </c>
      <c r="J30" s="145">
        <v>0.33333333333333331</v>
      </c>
      <c r="K30" s="144">
        <v>0</v>
      </c>
      <c r="L30" s="1"/>
      <c r="M30" s="3"/>
      <c r="N30" s="1"/>
      <c r="O30" s="1"/>
      <c r="P30" s="1"/>
      <c r="Q30" s="1"/>
      <c r="R30" s="1"/>
      <c r="S30" s="1"/>
      <c r="T30" s="1"/>
      <c r="U30" s="1"/>
      <c r="V30" s="1"/>
      <c r="W30" s="1"/>
      <c r="X30" s="1"/>
      <c r="Y30" s="1"/>
      <c r="Z30" s="1"/>
    </row>
    <row r="31" spans="1:26" ht="14.25" hidden="1" customHeight="1" x14ac:dyDescent="0.25">
      <c r="A31" s="2"/>
      <c r="B31" s="147" t="s">
        <v>213</v>
      </c>
      <c r="C31" s="140" t="s">
        <v>214</v>
      </c>
      <c r="D31" s="141"/>
      <c r="E31" s="142">
        <v>137</v>
      </c>
      <c r="F31" s="143" t="s">
        <v>15</v>
      </c>
      <c r="G31" s="143" t="s">
        <v>215</v>
      </c>
      <c r="H31" s="143" t="s">
        <v>106</v>
      </c>
      <c r="I31" s="143" t="s">
        <v>399</v>
      </c>
      <c r="J31" s="146">
        <v>0.16666666666666666</v>
      </c>
      <c r="K31" s="144" t="e">
        <v>#VALUE!</v>
      </c>
      <c r="L31" s="1"/>
      <c r="M31" s="3"/>
      <c r="N31" s="1"/>
      <c r="O31" s="1"/>
      <c r="P31" s="1"/>
      <c r="Q31" s="1"/>
      <c r="R31" s="1"/>
      <c r="S31" s="1"/>
      <c r="T31" s="1"/>
      <c r="U31" s="1"/>
      <c r="V31" s="1"/>
      <c r="W31" s="1"/>
      <c r="X31" s="1"/>
      <c r="Y31" s="1"/>
      <c r="Z31" s="1"/>
    </row>
    <row r="32" spans="1:26" ht="14.25" hidden="1" customHeight="1" x14ac:dyDescent="0.25">
      <c r="A32" s="2"/>
      <c r="B32" s="147" t="s">
        <v>216</v>
      </c>
      <c r="C32" s="140" t="s">
        <v>217</v>
      </c>
      <c r="D32" s="141"/>
      <c r="E32" s="142">
        <v>138</v>
      </c>
      <c r="F32" s="143" t="s">
        <v>15</v>
      </c>
      <c r="G32" s="143" t="s">
        <v>215</v>
      </c>
      <c r="H32" s="143" t="s">
        <v>106</v>
      </c>
      <c r="I32" s="143" t="s">
        <v>399</v>
      </c>
      <c r="J32" s="146">
        <v>0.16666666666666666</v>
      </c>
      <c r="K32" s="144" t="e">
        <v>#VALUE!</v>
      </c>
      <c r="L32" s="1"/>
      <c r="M32" s="3"/>
      <c r="N32" s="1"/>
      <c r="O32" s="1"/>
      <c r="P32" s="1"/>
      <c r="Q32" s="1"/>
      <c r="R32" s="1"/>
      <c r="S32" s="1"/>
      <c r="T32" s="1"/>
      <c r="U32" s="1"/>
      <c r="V32" s="1"/>
      <c r="W32" s="1"/>
      <c r="X32" s="1"/>
      <c r="Y32" s="1"/>
      <c r="Z32" s="1"/>
    </row>
    <row r="33" spans="1:26" ht="14.25" hidden="1" customHeight="1" x14ac:dyDescent="0.25">
      <c r="A33" s="2"/>
      <c r="B33" s="147" t="s">
        <v>218</v>
      </c>
      <c r="C33" s="140" t="s">
        <v>219</v>
      </c>
      <c r="D33" s="141" t="s">
        <v>114</v>
      </c>
      <c r="E33" s="142">
        <v>139</v>
      </c>
      <c r="F33" s="143" t="s">
        <v>15</v>
      </c>
      <c r="G33" s="143" t="s">
        <v>215</v>
      </c>
      <c r="H33" s="143" t="s">
        <v>106</v>
      </c>
      <c r="I33" s="144">
        <v>0.5</v>
      </c>
      <c r="J33" s="146">
        <v>0.16666666666666666</v>
      </c>
      <c r="K33" s="144">
        <v>8.3333333333333329E-2</v>
      </c>
      <c r="L33" s="1"/>
      <c r="M33" s="3"/>
      <c r="N33" s="1"/>
      <c r="O33" s="1"/>
      <c r="P33" s="1"/>
      <c r="Q33" s="1"/>
      <c r="R33" s="1"/>
      <c r="S33" s="1"/>
      <c r="T33" s="1"/>
      <c r="U33" s="1"/>
      <c r="V33" s="1"/>
      <c r="W33" s="1"/>
      <c r="X33" s="1"/>
      <c r="Y33" s="1"/>
      <c r="Z33" s="1"/>
    </row>
    <row r="34" spans="1:26" ht="14.25" hidden="1" customHeight="1" x14ac:dyDescent="0.25">
      <c r="A34" s="2"/>
      <c r="B34" s="147" t="s">
        <v>220</v>
      </c>
      <c r="C34" s="140" t="s">
        <v>221</v>
      </c>
      <c r="D34" s="141"/>
      <c r="E34" s="142">
        <v>140</v>
      </c>
      <c r="F34" s="143" t="s">
        <v>15</v>
      </c>
      <c r="G34" s="143" t="s">
        <v>215</v>
      </c>
      <c r="H34" s="143" t="s">
        <v>106</v>
      </c>
      <c r="I34" s="143" t="s">
        <v>399</v>
      </c>
      <c r="J34" s="146">
        <v>0.16666666666666666</v>
      </c>
      <c r="K34" s="144" t="e">
        <v>#VALUE!</v>
      </c>
      <c r="L34" s="1"/>
      <c r="M34" s="3"/>
      <c r="N34" s="1"/>
      <c r="O34" s="1"/>
      <c r="P34" s="1"/>
      <c r="Q34" s="1"/>
      <c r="R34" s="1"/>
      <c r="S34" s="1"/>
      <c r="T34" s="1"/>
      <c r="U34" s="1"/>
      <c r="V34" s="1"/>
      <c r="W34" s="1"/>
      <c r="X34" s="1"/>
      <c r="Y34" s="1"/>
      <c r="Z34" s="1"/>
    </row>
    <row r="35" spans="1:26" ht="14.25" hidden="1" customHeight="1" x14ac:dyDescent="0.25">
      <c r="A35" s="2"/>
      <c r="B35" s="147" t="s">
        <v>222</v>
      </c>
      <c r="C35" s="140" t="s">
        <v>223</v>
      </c>
      <c r="D35" s="141"/>
      <c r="E35" s="142">
        <v>141</v>
      </c>
      <c r="F35" s="143" t="s">
        <v>15</v>
      </c>
      <c r="G35" s="143" t="s">
        <v>215</v>
      </c>
      <c r="H35" s="143" t="s">
        <v>106</v>
      </c>
      <c r="I35" s="143" t="s">
        <v>399</v>
      </c>
      <c r="J35" s="146">
        <v>0.16666666666666666</v>
      </c>
      <c r="K35" s="144" t="e">
        <v>#VALUE!</v>
      </c>
      <c r="L35" s="1"/>
      <c r="M35" s="3"/>
      <c r="N35" s="1"/>
      <c r="O35" s="1"/>
      <c r="P35" s="1"/>
      <c r="Q35" s="1"/>
      <c r="R35" s="1"/>
      <c r="S35" s="1"/>
      <c r="T35" s="1"/>
      <c r="U35" s="1"/>
      <c r="V35" s="1"/>
      <c r="W35" s="1"/>
      <c r="X35" s="1"/>
      <c r="Y35" s="1"/>
      <c r="Z35" s="1"/>
    </row>
    <row r="36" spans="1:26" ht="14.25" hidden="1" customHeight="1" x14ac:dyDescent="0.25">
      <c r="A36" s="2"/>
      <c r="B36" s="147" t="s">
        <v>224</v>
      </c>
      <c r="C36" s="140" t="s">
        <v>225</v>
      </c>
      <c r="D36" s="141"/>
      <c r="E36" s="142">
        <v>142</v>
      </c>
      <c r="F36" s="143" t="s">
        <v>15</v>
      </c>
      <c r="G36" s="143" t="s">
        <v>215</v>
      </c>
      <c r="H36" s="143" t="s">
        <v>106</v>
      </c>
      <c r="I36" s="144" t="s">
        <v>399</v>
      </c>
      <c r="J36" s="146">
        <v>0.16666666666666666</v>
      </c>
      <c r="K36" s="144" t="e">
        <v>#VALUE!</v>
      </c>
      <c r="L36" s="1"/>
      <c r="M36" s="3"/>
      <c r="N36" s="1"/>
      <c r="O36" s="1"/>
      <c r="P36" s="1"/>
      <c r="Q36" s="1"/>
      <c r="R36" s="1"/>
      <c r="S36" s="1"/>
      <c r="T36" s="1"/>
      <c r="U36" s="1"/>
      <c r="V36" s="1"/>
      <c r="W36" s="1"/>
      <c r="X36" s="1"/>
      <c r="Y36" s="1"/>
      <c r="Z36" s="1"/>
    </row>
    <row r="37" spans="1:26" ht="14.25" hidden="1" customHeight="1" x14ac:dyDescent="0.25">
      <c r="A37" s="2"/>
      <c r="B37" s="147" t="s">
        <v>226</v>
      </c>
      <c r="C37" s="140" t="s">
        <v>227</v>
      </c>
      <c r="D37" s="141" t="s">
        <v>114</v>
      </c>
      <c r="E37" s="142">
        <v>143</v>
      </c>
      <c r="F37" s="143" t="s">
        <v>15</v>
      </c>
      <c r="G37" s="143" t="s">
        <v>215</v>
      </c>
      <c r="H37" s="143" t="s">
        <v>106</v>
      </c>
      <c r="I37" s="144">
        <v>1</v>
      </c>
      <c r="J37" s="146">
        <v>0.16666666666666666</v>
      </c>
      <c r="K37" s="144">
        <v>0.16666666666666666</v>
      </c>
      <c r="L37" s="1"/>
      <c r="M37" s="3"/>
      <c r="N37" s="1"/>
      <c r="O37" s="1"/>
      <c r="P37" s="1"/>
      <c r="Q37" s="1"/>
      <c r="R37" s="1"/>
      <c r="S37" s="1"/>
      <c r="T37" s="1"/>
      <c r="U37" s="1"/>
      <c r="V37" s="1"/>
      <c r="W37" s="1"/>
      <c r="X37" s="1"/>
      <c r="Y37" s="1"/>
      <c r="Z37" s="1"/>
    </row>
    <row r="38" spans="1:26" ht="14.25" hidden="1" customHeight="1" x14ac:dyDescent="0.25">
      <c r="A38" s="2"/>
      <c r="B38" s="147" t="s">
        <v>228</v>
      </c>
      <c r="C38" s="140" t="s">
        <v>229</v>
      </c>
      <c r="D38" s="141"/>
      <c r="E38" s="142">
        <v>144</v>
      </c>
      <c r="F38" s="143" t="s">
        <v>15</v>
      </c>
      <c r="G38" s="143" t="s">
        <v>215</v>
      </c>
      <c r="H38" s="143" t="s">
        <v>106</v>
      </c>
      <c r="I38" s="144" t="s">
        <v>399</v>
      </c>
      <c r="J38" s="146">
        <v>0.16666666666666666</v>
      </c>
      <c r="K38" s="144" t="e">
        <v>#VALUE!</v>
      </c>
      <c r="L38" s="1"/>
      <c r="M38" s="3"/>
      <c r="N38" s="1"/>
      <c r="O38" s="1"/>
      <c r="P38" s="1"/>
      <c r="Q38" s="1"/>
      <c r="R38" s="1"/>
      <c r="S38" s="1"/>
      <c r="T38" s="1"/>
      <c r="U38" s="1"/>
      <c r="V38" s="1"/>
      <c r="W38" s="1"/>
      <c r="X38" s="1"/>
      <c r="Y38" s="1"/>
      <c r="Z38" s="1"/>
    </row>
    <row r="39" spans="1:26" ht="14.25" hidden="1" customHeight="1" x14ac:dyDescent="0.25">
      <c r="A39" s="2"/>
      <c r="B39" s="147" t="s">
        <v>230</v>
      </c>
      <c r="C39" s="140" t="s">
        <v>231</v>
      </c>
      <c r="D39" s="141"/>
      <c r="E39" s="142">
        <v>145</v>
      </c>
      <c r="F39" s="143" t="s">
        <v>15</v>
      </c>
      <c r="G39" s="143" t="s">
        <v>215</v>
      </c>
      <c r="H39" s="143" t="s">
        <v>106</v>
      </c>
      <c r="I39" s="144" t="s">
        <v>399</v>
      </c>
      <c r="J39" s="146">
        <v>0.16666666666666666</v>
      </c>
      <c r="K39" s="144" t="e">
        <v>#VALUE!</v>
      </c>
      <c r="L39" s="1"/>
      <c r="M39" s="3"/>
      <c r="N39" s="1"/>
      <c r="O39" s="1"/>
      <c r="P39" s="1"/>
      <c r="Q39" s="1"/>
      <c r="R39" s="1"/>
      <c r="S39" s="1"/>
      <c r="T39" s="1"/>
      <c r="U39" s="1"/>
      <c r="V39" s="1"/>
      <c r="W39" s="1"/>
      <c r="X39" s="1"/>
      <c r="Y39" s="1"/>
      <c r="Z39" s="1"/>
    </row>
    <row r="40" spans="1:26" ht="14.25" hidden="1" customHeight="1" x14ac:dyDescent="0.25">
      <c r="A40" s="2"/>
      <c r="B40" s="147" t="s">
        <v>232</v>
      </c>
      <c r="C40" s="140" t="s">
        <v>233</v>
      </c>
      <c r="D40" s="141"/>
      <c r="E40" s="142">
        <v>146</v>
      </c>
      <c r="F40" s="143" t="s">
        <v>15</v>
      </c>
      <c r="G40" s="143" t="s">
        <v>215</v>
      </c>
      <c r="H40" s="143" t="s">
        <v>106</v>
      </c>
      <c r="I40" s="143" t="s">
        <v>399</v>
      </c>
      <c r="J40" s="146">
        <v>0.16666666666666666</v>
      </c>
      <c r="K40" s="144" t="e">
        <v>#VALUE!</v>
      </c>
      <c r="L40" s="1"/>
      <c r="M40" s="3"/>
      <c r="N40" s="1"/>
      <c r="O40" s="1"/>
      <c r="P40" s="1"/>
      <c r="Q40" s="1"/>
      <c r="R40" s="1"/>
      <c r="S40" s="1"/>
      <c r="T40" s="1"/>
      <c r="U40" s="1"/>
      <c r="V40" s="1"/>
      <c r="W40" s="1"/>
      <c r="X40" s="1"/>
      <c r="Y40" s="1"/>
      <c r="Z40" s="1"/>
    </row>
    <row r="41" spans="1:26" ht="14.25" hidden="1" customHeight="1" x14ac:dyDescent="0.25">
      <c r="A41" s="2"/>
      <c r="B41" s="147" t="s">
        <v>234</v>
      </c>
      <c r="C41" s="140" t="s">
        <v>235</v>
      </c>
      <c r="D41" s="141"/>
      <c r="E41" s="142">
        <v>147</v>
      </c>
      <c r="F41" s="143" t="s">
        <v>15</v>
      </c>
      <c r="G41" s="143" t="s">
        <v>215</v>
      </c>
      <c r="H41" s="143" t="s">
        <v>106</v>
      </c>
      <c r="I41" s="143" t="s">
        <v>399</v>
      </c>
      <c r="J41" s="146">
        <v>0.16666666666666666</v>
      </c>
      <c r="K41" s="144" t="e">
        <v>#VALUE!</v>
      </c>
      <c r="L41" s="1"/>
      <c r="M41" s="3"/>
      <c r="N41" s="1"/>
      <c r="O41" s="1"/>
      <c r="P41" s="1"/>
      <c r="Q41" s="1"/>
      <c r="R41" s="1"/>
      <c r="S41" s="1"/>
      <c r="T41" s="1"/>
      <c r="U41" s="1"/>
      <c r="V41" s="1"/>
      <c r="W41" s="1"/>
      <c r="X41" s="1"/>
      <c r="Y41" s="1"/>
      <c r="Z41" s="1"/>
    </row>
    <row r="42" spans="1:26" ht="14.25" hidden="1" customHeight="1" x14ac:dyDescent="0.25">
      <c r="A42" s="2"/>
      <c r="B42" s="147" t="s">
        <v>236</v>
      </c>
      <c r="C42" s="140" t="s">
        <v>237</v>
      </c>
      <c r="D42" s="141" t="s">
        <v>114</v>
      </c>
      <c r="E42" s="142">
        <v>148</v>
      </c>
      <c r="F42" s="143" t="s">
        <v>15</v>
      </c>
      <c r="G42" s="143" t="s">
        <v>215</v>
      </c>
      <c r="H42" s="143" t="s">
        <v>106</v>
      </c>
      <c r="I42" s="144">
        <v>0.5</v>
      </c>
      <c r="J42" s="146">
        <v>0.16666666666666666</v>
      </c>
      <c r="K42" s="144">
        <v>8.3333333333333329E-2</v>
      </c>
      <c r="L42" s="1"/>
      <c r="M42" s="3"/>
      <c r="N42" s="1"/>
      <c r="O42" s="1"/>
      <c r="P42" s="1"/>
      <c r="Q42" s="1"/>
      <c r="R42" s="1"/>
      <c r="S42" s="1"/>
      <c r="T42" s="1"/>
      <c r="U42" s="1"/>
      <c r="V42" s="1"/>
      <c r="W42" s="1"/>
      <c r="X42" s="1"/>
      <c r="Y42" s="1"/>
      <c r="Z42" s="1"/>
    </row>
    <row r="43" spans="1:26" ht="14.25" hidden="1" customHeight="1" x14ac:dyDescent="0.25">
      <c r="A43" s="2"/>
      <c r="B43" s="147" t="s">
        <v>238</v>
      </c>
      <c r="C43" s="140" t="s">
        <v>239</v>
      </c>
      <c r="D43" s="141"/>
      <c r="E43" s="142">
        <v>149</v>
      </c>
      <c r="F43" s="143" t="s">
        <v>15</v>
      </c>
      <c r="G43" s="143" t="s">
        <v>215</v>
      </c>
      <c r="H43" s="143" t="s">
        <v>106</v>
      </c>
      <c r="I43" s="143" t="s">
        <v>399</v>
      </c>
      <c r="J43" s="146">
        <v>0.16666666666666666</v>
      </c>
      <c r="K43" s="144" t="e">
        <v>#VALUE!</v>
      </c>
      <c r="L43" s="1"/>
      <c r="M43" s="3"/>
      <c r="N43" s="1"/>
      <c r="O43" s="1"/>
      <c r="P43" s="1"/>
      <c r="Q43" s="1"/>
      <c r="R43" s="1"/>
      <c r="S43" s="1"/>
      <c r="T43" s="1"/>
      <c r="U43" s="1"/>
      <c r="V43" s="1"/>
      <c r="W43" s="1"/>
      <c r="X43" s="1"/>
      <c r="Y43" s="1"/>
      <c r="Z43" s="1"/>
    </row>
    <row r="44" spans="1:26" ht="14.25" hidden="1" customHeight="1" x14ac:dyDescent="0.25">
      <c r="A44" s="2"/>
      <c r="B44" s="147" t="s">
        <v>240</v>
      </c>
      <c r="C44" s="140" t="s">
        <v>241</v>
      </c>
      <c r="D44" s="141"/>
      <c r="E44" s="142">
        <v>150</v>
      </c>
      <c r="F44" s="143" t="s">
        <v>15</v>
      </c>
      <c r="G44" s="143" t="s">
        <v>215</v>
      </c>
      <c r="H44" s="143" t="s">
        <v>106</v>
      </c>
      <c r="I44" s="143" t="s">
        <v>399</v>
      </c>
      <c r="J44" s="146">
        <v>0.16666666666666666</v>
      </c>
      <c r="K44" s="144" t="e">
        <v>#VALUE!</v>
      </c>
      <c r="L44" s="1"/>
      <c r="M44" s="3"/>
      <c r="N44" s="1"/>
      <c r="O44" s="1"/>
      <c r="P44" s="1"/>
      <c r="Q44" s="1"/>
      <c r="R44" s="1"/>
      <c r="S44" s="1"/>
      <c r="T44" s="1"/>
      <c r="U44" s="1"/>
      <c r="V44" s="1"/>
      <c r="W44" s="1"/>
      <c r="X44" s="1"/>
      <c r="Y44" s="1"/>
      <c r="Z44" s="1"/>
    </row>
    <row r="45" spans="1:26" ht="14.25" hidden="1" customHeight="1" x14ac:dyDescent="0.25">
      <c r="A45" s="2"/>
      <c r="B45" s="147" t="s">
        <v>242</v>
      </c>
      <c r="C45" s="140" t="s">
        <v>243</v>
      </c>
      <c r="D45" s="141">
        <v>0</v>
      </c>
      <c r="E45" s="142">
        <v>151</v>
      </c>
      <c r="F45" s="143" t="s">
        <v>15</v>
      </c>
      <c r="G45" s="143" t="s">
        <v>215</v>
      </c>
      <c r="H45" s="143" t="s">
        <v>106</v>
      </c>
      <c r="I45" s="143" t="s">
        <v>399</v>
      </c>
      <c r="J45" s="146">
        <v>0.16666666666666666</v>
      </c>
      <c r="K45" s="144" t="e">
        <v>#VALUE!</v>
      </c>
      <c r="L45" s="1"/>
      <c r="M45" s="3"/>
      <c r="N45" s="1"/>
      <c r="O45" s="1"/>
      <c r="P45" s="1"/>
      <c r="Q45" s="1"/>
      <c r="R45" s="1"/>
      <c r="S45" s="1"/>
      <c r="T45" s="1"/>
      <c r="U45" s="1"/>
      <c r="V45" s="1"/>
      <c r="W45" s="1"/>
      <c r="X45" s="1"/>
      <c r="Y45" s="1"/>
      <c r="Z45" s="1"/>
    </row>
    <row r="46" spans="1:26" ht="14.25" hidden="1" customHeight="1" x14ac:dyDescent="0.25">
      <c r="A46" s="2"/>
      <c r="B46" s="147" t="s">
        <v>244</v>
      </c>
      <c r="C46" s="140" t="s">
        <v>245</v>
      </c>
      <c r="D46" s="141">
        <v>0</v>
      </c>
      <c r="E46" s="142">
        <v>152</v>
      </c>
      <c r="F46" s="143" t="s">
        <v>15</v>
      </c>
      <c r="G46" s="143" t="s">
        <v>215</v>
      </c>
      <c r="H46" s="143" t="s">
        <v>106</v>
      </c>
      <c r="I46" s="143" t="s">
        <v>399</v>
      </c>
      <c r="J46" s="146">
        <v>0.16666666666666666</v>
      </c>
      <c r="K46" s="144" t="e">
        <v>#VALUE!</v>
      </c>
      <c r="L46" s="1"/>
      <c r="M46" s="3"/>
      <c r="N46" s="1"/>
      <c r="O46" s="1"/>
      <c r="P46" s="1"/>
      <c r="Q46" s="1"/>
      <c r="R46" s="1"/>
      <c r="S46" s="1"/>
      <c r="T46" s="1"/>
      <c r="U46" s="1"/>
      <c r="V46" s="1"/>
      <c r="W46" s="1"/>
      <c r="X46" s="1"/>
      <c r="Y46" s="1"/>
      <c r="Z46" s="1"/>
    </row>
    <row r="47" spans="1:26" ht="14.25" hidden="1" customHeight="1" x14ac:dyDescent="0.25">
      <c r="A47" s="2"/>
      <c r="B47" s="147" t="s">
        <v>246</v>
      </c>
      <c r="C47" s="140" t="s">
        <v>247</v>
      </c>
      <c r="D47" s="141">
        <v>0</v>
      </c>
      <c r="E47" s="142">
        <v>153</v>
      </c>
      <c r="F47" s="143" t="s">
        <v>15</v>
      </c>
      <c r="G47" s="143" t="s">
        <v>215</v>
      </c>
      <c r="H47" s="143" t="s">
        <v>106</v>
      </c>
      <c r="I47" s="143" t="s">
        <v>399</v>
      </c>
      <c r="J47" s="146">
        <v>0.16666666666666666</v>
      </c>
      <c r="K47" s="144" t="e">
        <v>#VALUE!</v>
      </c>
      <c r="L47" s="1"/>
      <c r="M47" s="3"/>
      <c r="N47" s="1"/>
      <c r="O47" s="1"/>
      <c r="P47" s="1"/>
      <c r="Q47" s="1"/>
      <c r="R47" s="1"/>
      <c r="S47" s="1"/>
      <c r="T47" s="1"/>
      <c r="U47" s="1"/>
      <c r="V47" s="1"/>
      <c r="W47" s="1"/>
      <c r="X47" s="1"/>
      <c r="Y47" s="1"/>
      <c r="Z47" s="1"/>
    </row>
    <row r="48" spans="1:26" ht="14.25" hidden="1" customHeight="1" x14ac:dyDescent="0.25">
      <c r="A48" s="2"/>
      <c r="B48" s="147" t="s">
        <v>248</v>
      </c>
      <c r="C48" s="140" t="s">
        <v>249</v>
      </c>
      <c r="D48" s="141">
        <v>0</v>
      </c>
      <c r="E48" s="142">
        <v>154</v>
      </c>
      <c r="F48" s="143" t="s">
        <v>15</v>
      </c>
      <c r="G48" s="143" t="s">
        <v>215</v>
      </c>
      <c r="H48" s="143" t="s">
        <v>106</v>
      </c>
      <c r="I48" s="143" t="s">
        <v>399</v>
      </c>
      <c r="J48" s="146">
        <v>0.16666666666666666</v>
      </c>
      <c r="K48" s="144" t="e">
        <v>#VALUE!</v>
      </c>
      <c r="L48" s="1"/>
      <c r="M48" s="3"/>
      <c r="N48" s="1"/>
      <c r="O48" s="1"/>
      <c r="P48" s="1"/>
      <c r="Q48" s="1"/>
      <c r="R48" s="1"/>
      <c r="S48" s="1"/>
      <c r="T48" s="1"/>
      <c r="U48" s="1"/>
      <c r="V48" s="1"/>
      <c r="W48" s="1"/>
      <c r="X48" s="1"/>
      <c r="Y48" s="1"/>
      <c r="Z48" s="1"/>
    </row>
    <row r="49" spans="1:26" ht="14.25" hidden="1" customHeight="1" x14ac:dyDescent="0.25">
      <c r="A49" s="2"/>
      <c r="B49" s="147" t="s">
        <v>250</v>
      </c>
      <c r="C49" s="140" t="s">
        <v>251</v>
      </c>
      <c r="D49" s="141">
        <v>0</v>
      </c>
      <c r="E49" s="142">
        <v>155</v>
      </c>
      <c r="F49" s="143" t="s">
        <v>15</v>
      </c>
      <c r="G49" s="143" t="s">
        <v>215</v>
      </c>
      <c r="H49" s="143" t="s">
        <v>106</v>
      </c>
      <c r="I49" s="143" t="s">
        <v>399</v>
      </c>
      <c r="J49" s="146">
        <v>0.16666666666666666</v>
      </c>
      <c r="K49" s="144" t="e">
        <v>#VALUE!</v>
      </c>
      <c r="L49" s="1"/>
      <c r="M49" s="3"/>
      <c r="N49" s="1"/>
      <c r="O49" s="1"/>
      <c r="P49" s="1"/>
      <c r="Q49" s="1"/>
      <c r="R49" s="1"/>
      <c r="S49" s="1"/>
      <c r="T49" s="1"/>
      <c r="U49" s="1"/>
      <c r="V49" s="1"/>
      <c r="W49" s="1"/>
      <c r="X49" s="1"/>
      <c r="Y49" s="1"/>
      <c r="Z49" s="1"/>
    </row>
    <row r="50" spans="1:26" ht="14.25" hidden="1" customHeight="1" x14ac:dyDescent="0.25">
      <c r="A50" s="2"/>
      <c r="B50" s="147" t="s">
        <v>252</v>
      </c>
      <c r="C50" s="140" t="s">
        <v>253</v>
      </c>
      <c r="D50" s="141">
        <v>0</v>
      </c>
      <c r="E50" s="142">
        <v>156</v>
      </c>
      <c r="F50" s="143" t="s">
        <v>15</v>
      </c>
      <c r="G50" s="143" t="s">
        <v>215</v>
      </c>
      <c r="H50" s="143" t="s">
        <v>106</v>
      </c>
      <c r="I50" s="143" t="s">
        <v>399</v>
      </c>
      <c r="J50" s="146">
        <v>0.16666666666666666</v>
      </c>
      <c r="K50" s="144" t="e">
        <v>#VALUE!</v>
      </c>
      <c r="L50" s="1"/>
      <c r="M50" s="3"/>
      <c r="N50" s="1"/>
      <c r="O50" s="1"/>
      <c r="P50" s="1"/>
      <c r="Q50" s="1"/>
      <c r="R50" s="1"/>
      <c r="S50" s="1"/>
      <c r="T50" s="1"/>
      <c r="U50" s="1"/>
      <c r="V50" s="1"/>
      <c r="W50" s="1"/>
      <c r="X50" s="1"/>
      <c r="Y50" s="1"/>
      <c r="Z50" s="1"/>
    </row>
    <row r="51" spans="1:26" ht="14.25" hidden="1" customHeight="1" x14ac:dyDescent="0.25">
      <c r="A51" s="2"/>
      <c r="B51" s="147" t="s">
        <v>254</v>
      </c>
      <c r="C51" s="140" t="s">
        <v>255</v>
      </c>
      <c r="D51" s="141">
        <v>0</v>
      </c>
      <c r="E51" s="142">
        <v>157</v>
      </c>
      <c r="F51" s="143" t="s">
        <v>15</v>
      </c>
      <c r="G51" s="143" t="s">
        <v>215</v>
      </c>
      <c r="H51" s="143" t="s">
        <v>106</v>
      </c>
      <c r="I51" s="143" t="s">
        <v>399</v>
      </c>
      <c r="J51" s="146">
        <v>0.16666666666666666</v>
      </c>
      <c r="K51" s="144" t="e">
        <v>#VALUE!</v>
      </c>
      <c r="L51" s="1"/>
      <c r="M51" s="3"/>
      <c r="N51" s="1"/>
      <c r="O51" s="1"/>
      <c r="P51" s="1"/>
      <c r="Q51" s="1"/>
      <c r="R51" s="1"/>
      <c r="S51" s="1"/>
      <c r="T51" s="1"/>
      <c r="U51" s="1"/>
      <c r="V51" s="1"/>
      <c r="W51" s="1"/>
      <c r="X51" s="1"/>
      <c r="Y51" s="1"/>
      <c r="Z51" s="1"/>
    </row>
    <row r="52" spans="1:26" ht="14.25" hidden="1" customHeight="1" x14ac:dyDescent="0.25">
      <c r="A52" s="2"/>
      <c r="B52" s="147" t="s">
        <v>256</v>
      </c>
      <c r="C52" s="140" t="s">
        <v>257</v>
      </c>
      <c r="D52" s="141">
        <v>0</v>
      </c>
      <c r="E52" s="142">
        <v>158</v>
      </c>
      <c r="F52" s="143" t="s">
        <v>15</v>
      </c>
      <c r="G52" s="143" t="s">
        <v>215</v>
      </c>
      <c r="H52" s="143" t="s">
        <v>106</v>
      </c>
      <c r="I52" s="143" t="s">
        <v>399</v>
      </c>
      <c r="J52" s="146">
        <v>0.16666666666666666</v>
      </c>
      <c r="K52" s="144" t="e">
        <v>#VALUE!</v>
      </c>
      <c r="L52" s="1"/>
      <c r="M52" s="3"/>
      <c r="N52" s="1"/>
      <c r="O52" s="1"/>
      <c r="P52" s="1"/>
      <c r="Q52" s="1"/>
      <c r="R52" s="1"/>
      <c r="S52" s="1"/>
      <c r="T52" s="1"/>
      <c r="U52" s="1"/>
      <c r="V52" s="1"/>
      <c r="W52" s="1"/>
      <c r="X52" s="1"/>
      <c r="Y52" s="1"/>
      <c r="Z52" s="1"/>
    </row>
    <row r="53" spans="1:26" ht="14.25" hidden="1" customHeight="1" x14ac:dyDescent="0.25">
      <c r="A53" s="2"/>
      <c r="B53" s="147" t="s">
        <v>258</v>
      </c>
      <c r="C53" s="140" t="s">
        <v>259</v>
      </c>
      <c r="D53" s="141">
        <v>0</v>
      </c>
      <c r="E53" s="142">
        <v>159</v>
      </c>
      <c r="F53" s="143" t="s">
        <v>15</v>
      </c>
      <c r="G53" s="143" t="s">
        <v>215</v>
      </c>
      <c r="H53" s="143" t="s">
        <v>106</v>
      </c>
      <c r="I53" s="143" t="s">
        <v>399</v>
      </c>
      <c r="J53" s="146">
        <v>0.16666666666666666</v>
      </c>
      <c r="K53" s="144" t="e">
        <v>#VALUE!</v>
      </c>
      <c r="L53" s="1"/>
      <c r="M53" s="3"/>
      <c r="N53" s="1"/>
      <c r="O53" s="1"/>
      <c r="P53" s="1"/>
      <c r="Q53" s="1"/>
      <c r="R53" s="1"/>
      <c r="S53" s="1"/>
      <c r="T53" s="1"/>
      <c r="U53" s="1"/>
      <c r="V53" s="1"/>
      <c r="W53" s="1"/>
      <c r="X53" s="1"/>
      <c r="Y53" s="1"/>
      <c r="Z53" s="1"/>
    </row>
    <row r="54" spans="1:26" ht="14.25" hidden="1" customHeight="1" x14ac:dyDescent="0.25">
      <c r="A54" s="2"/>
      <c r="B54" s="147" t="s">
        <v>260</v>
      </c>
      <c r="C54" s="140" t="s">
        <v>261</v>
      </c>
      <c r="D54" s="141">
        <v>0.62</v>
      </c>
      <c r="E54" s="142">
        <v>160</v>
      </c>
      <c r="F54" s="143" t="s">
        <v>15</v>
      </c>
      <c r="G54" s="143" t="s">
        <v>215</v>
      </c>
      <c r="H54" s="143" t="s">
        <v>106</v>
      </c>
      <c r="I54" s="145">
        <v>0.16666666666666666</v>
      </c>
      <c r="J54" s="146">
        <v>0.16666666666666666</v>
      </c>
      <c r="K54" s="144">
        <v>2.7777777777777776E-2</v>
      </c>
      <c r="L54" s="1"/>
      <c r="M54" s="3"/>
      <c r="N54" s="1"/>
      <c r="O54" s="1"/>
      <c r="P54" s="1"/>
      <c r="Q54" s="1"/>
      <c r="R54" s="1"/>
      <c r="S54" s="1"/>
      <c r="T54" s="1"/>
      <c r="U54" s="1"/>
      <c r="V54" s="1"/>
      <c r="W54" s="1"/>
      <c r="X54" s="1"/>
      <c r="Y54" s="1"/>
      <c r="Z54" s="1"/>
    </row>
    <row r="55" spans="1:26" ht="14.25" hidden="1" customHeight="1" x14ac:dyDescent="0.25">
      <c r="A55" s="2"/>
      <c r="B55" s="147" t="s">
        <v>262</v>
      </c>
      <c r="C55" s="140" t="s">
        <v>263</v>
      </c>
      <c r="D55" s="141">
        <v>0</v>
      </c>
      <c r="E55" s="142">
        <v>161</v>
      </c>
      <c r="F55" s="143" t="s">
        <v>15</v>
      </c>
      <c r="G55" s="143" t="s">
        <v>215</v>
      </c>
      <c r="H55" s="143" t="s">
        <v>106</v>
      </c>
      <c r="I55" s="143" t="s">
        <v>399</v>
      </c>
      <c r="J55" s="146">
        <v>0.16666666666666666</v>
      </c>
      <c r="K55" s="144" t="e">
        <v>#VALUE!</v>
      </c>
      <c r="L55" s="1"/>
      <c r="M55" s="3"/>
      <c r="N55" s="1"/>
      <c r="O55" s="1"/>
      <c r="P55" s="1"/>
      <c r="Q55" s="1"/>
      <c r="R55" s="1"/>
      <c r="S55" s="1"/>
      <c r="T55" s="1"/>
      <c r="U55" s="1"/>
      <c r="V55" s="1"/>
      <c r="W55" s="1"/>
      <c r="X55" s="1"/>
      <c r="Y55" s="1"/>
      <c r="Z55" s="1"/>
    </row>
    <row r="56" spans="1:26" ht="14.25" hidden="1" customHeight="1" x14ac:dyDescent="0.25">
      <c r="A56" s="2"/>
      <c r="B56" s="147" t="s">
        <v>264</v>
      </c>
      <c r="C56" s="140" t="s">
        <v>265</v>
      </c>
      <c r="D56" s="141">
        <v>1.1200000000000001</v>
      </c>
      <c r="E56" s="142">
        <v>162</v>
      </c>
      <c r="F56" s="143" t="s">
        <v>15</v>
      </c>
      <c r="G56" s="143" t="s">
        <v>215</v>
      </c>
      <c r="H56" s="143" t="s">
        <v>106</v>
      </c>
      <c r="I56" s="145">
        <v>0.16666666666666666</v>
      </c>
      <c r="J56" s="146">
        <v>0.16666666666666666</v>
      </c>
      <c r="K56" s="144">
        <v>2.7777777777777776E-2</v>
      </c>
      <c r="L56" s="1"/>
      <c r="M56" s="3"/>
      <c r="N56" s="1"/>
      <c r="O56" s="1"/>
      <c r="P56" s="1"/>
      <c r="Q56" s="1"/>
      <c r="R56" s="1"/>
      <c r="S56" s="1"/>
      <c r="T56" s="1"/>
      <c r="U56" s="1"/>
      <c r="V56" s="1"/>
      <c r="W56" s="1"/>
      <c r="X56" s="1"/>
      <c r="Y56" s="1"/>
      <c r="Z56" s="1"/>
    </row>
    <row r="57" spans="1:26" ht="14.25" hidden="1" customHeight="1" x14ac:dyDescent="0.25">
      <c r="A57" s="2"/>
      <c r="B57" s="155" t="s">
        <v>266</v>
      </c>
      <c r="C57" s="140" t="s">
        <v>267</v>
      </c>
      <c r="D57" s="141">
        <v>0</v>
      </c>
      <c r="E57" s="142">
        <v>163</v>
      </c>
      <c r="F57" s="143" t="s">
        <v>15</v>
      </c>
      <c r="G57" s="143" t="s">
        <v>215</v>
      </c>
      <c r="H57" s="143" t="s">
        <v>106</v>
      </c>
      <c r="I57" s="143" t="s">
        <v>399</v>
      </c>
      <c r="J57" s="146">
        <v>0.16666666666666666</v>
      </c>
      <c r="K57" s="144" t="e">
        <v>#VALUE!</v>
      </c>
      <c r="L57" s="1"/>
      <c r="M57" s="3"/>
      <c r="N57" s="1"/>
      <c r="O57" s="1"/>
      <c r="P57" s="1"/>
      <c r="Q57" s="1"/>
      <c r="R57" s="1"/>
      <c r="S57" s="1"/>
      <c r="T57" s="1"/>
      <c r="U57" s="1"/>
      <c r="V57" s="1"/>
      <c r="W57" s="1"/>
      <c r="X57" s="1"/>
      <c r="Y57" s="1"/>
      <c r="Z57" s="1"/>
    </row>
    <row r="58" spans="1:26" ht="14.25" hidden="1" customHeight="1" x14ac:dyDescent="0.25">
      <c r="A58" s="2"/>
      <c r="B58" s="147" t="s">
        <v>268</v>
      </c>
      <c r="C58" s="140" t="s">
        <v>269</v>
      </c>
      <c r="D58" s="141"/>
      <c r="E58" s="142">
        <v>164</v>
      </c>
      <c r="F58" s="143" t="s">
        <v>15</v>
      </c>
      <c r="G58" s="143" t="s">
        <v>215</v>
      </c>
      <c r="H58" s="143" t="s">
        <v>106</v>
      </c>
      <c r="I58" s="143" t="s">
        <v>399</v>
      </c>
      <c r="J58" s="146">
        <v>0.16666666666666666</v>
      </c>
      <c r="K58" s="144" t="e">
        <v>#VALUE!</v>
      </c>
      <c r="L58" s="1"/>
      <c r="M58" s="3"/>
      <c r="N58" s="1"/>
      <c r="O58" s="1"/>
      <c r="P58" s="1"/>
      <c r="Q58" s="1"/>
      <c r="R58" s="1"/>
      <c r="S58" s="1"/>
      <c r="T58" s="1"/>
      <c r="U58" s="1"/>
      <c r="V58" s="1"/>
      <c r="W58" s="1"/>
      <c r="X58" s="1"/>
      <c r="Y58" s="1"/>
      <c r="Z58" s="1"/>
    </row>
    <row r="59" spans="1:26" ht="14.25" hidden="1" customHeight="1" x14ac:dyDescent="0.25">
      <c r="A59" s="2"/>
      <c r="B59" s="147" t="s">
        <v>270</v>
      </c>
      <c r="C59" s="140" t="s">
        <v>271</v>
      </c>
      <c r="D59" s="141"/>
      <c r="E59" s="142">
        <v>165</v>
      </c>
      <c r="F59" s="143" t="s">
        <v>15</v>
      </c>
      <c r="G59" s="143" t="s">
        <v>215</v>
      </c>
      <c r="H59" s="143" t="s">
        <v>106</v>
      </c>
      <c r="I59" s="143" t="s">
        <v>399</v>
      </c>
      <c r="J59" s="146">
        <v>0.16666666666666666</v>
      </c>
      <c r="K59" s="144" t="e">
        <v>#VALUE!</v>
      </c>
      <c r="L59" s="1"/>
      <c r="M59" s="3"/>
      <c r="N59" s="1"/>
      <c r="O59" s="1"/>
      <c r="P59" s="1"/>
      <c r="Q59" s="1"/>
      <c r="R59" s="1"/>
      <c r="S59" s="1"/>
      <c r="T59" s="1"/>
      <c r="U59" s="1"/>
      <c r="V59" s="1"/>
      <c r="W59" s="1"/>
      <c r="X59" s="1"/>
      <c r="Y59" s="1"/>
      <c r="Z59" s="1"/>
    </row>
    <row r="60" spans="1:26" ht="14.25" hidden="1" customHeight="1" x14ac:dyDescent="0.25">
      <c r="A60" s="2"/>
      <c r="B60" s="147" t="s">
        <v>272</v>
      </c>
      <c r="C60" s="140" t="s">
        <v>273</v>
      </c>
      <c r="D60" s="141"/>
      <c r="E60" s="142">
        <v>166</v>
      </c>
      <c r="F60" s="143" t="s">
        <v>15</v>
      </c>
      <c r="G60" s="143" t="s">
        <v>215</v>
      </c>
      <c r="H60" s="143" t="s">
        <v>106</v>
      </c>
      <c r="I60" s="143" t="s">
        <v>399</v>
      </c>
      <c r="J60" s="146">
        <v>0.16666666666666666</v>
      </c>
      <c r="K60" s="144" t="e">
        <v>#VALUE!</v>
      </c>
      <c r="L60" s="1"/>
      <c r="M60" s="3"/>
      <c r="N60" s="1"/>
      <c r="O60" s="1"/>
      <c r="P60" s="1"/>
      <c r="Q60" s="1"/>
      <c r="R60" s="1"/>
      <c r="S60" s="1"/>
      <c r="T60" s="1"/>
      <c r="U60" s="1"/>
      <c r="V60" s="1"/>
      <c r="W60" s="1"/>
      <c r="X60" s="1"/>
      <c r="Y60" s="1"/>
      <c r="Z60" s="1"/>
    </row>
    <row r="61" spans="1:26" ht="14.25" hidden="1" customHeight="1" x14ac:dyDescent="0.25">
      <c r="A61" s="2"/>
      <c r="B61" s="147" t="s">
        <v>274</v>
      </c>
      <c r="C61" s="140" t="s">
        <v>275</v>
      </c>
      <c r="D61" s="141" t="s">
        <v>114</v>
      </c>
      <c r="E61" s="142">
        <v>167</v>
      </c>
      <c r="F61" s="143" t="s">
        <v>15</v>
      </c>
      <c r="G61" s="143" t="s">
        <v>215</v>
      </c>
      <c r="H61" s="143" t="s">
        <v>106</v>
      </c>
      <c r="I61" s="144">
        <v>0.25</v>
      </c>
      <c r="J61" s="146">
        <v>0.16666666666666666</v>
      </c>
      <c r="K61" s="144">
        <v>4.1666666666666664E-2</v>
      </c>
      <c r="L61" s="1"/>
      <c r="M61" s="3"/>
      <c r="N61" s="1"/>
      <c r="O61" s="1"/>
      <c r="P61" s="1"/>
      <c r="Q61" s="1"/>
      <c r="R61" s="1"/>
      <c r="S61" s="1"/>
      <c r="T61" s="1"/>
      <c r="U61" s="1"/>
      <c r="V61" s="1"/>
      <c r="W61" s="1"/>
      <c r="X61" s="1"/>
      <c r="Y61" s="1"/>
      <c r="Z61" s="1"/>
    </row>
    <row r="62" spans="1:26" ht="14.25" hidden="1" customHeight="1" x14ac:dyDescent="0.25">
      <c r="A62" s="2"/>
      <c r="B62" s="147" t="s">
        <v>276</v>
      </c>
      <c r="C62" s="140" t="s">
        <v>277</v>
      </c>
      <c r="D62" s="141"/>
      <c r="E62" s="142">
        <v>168</v>
      </c>
      <c r="F62" s="143" t="s">
        <v>15</v>
      </c>
      <c r="G62" s="143" t="s">
        <v>215</v>
      </c>
      <c r="H62" s="143" t="s">
        <v>106</v>
      </c>
      <c r="I62" s="143" t="s">
        <v>399</v>
      </c>
      <c r="J62" s="146">
        <v>0.16666666666666666</v>
      </c>
      <c r="K62" s="144" t="e">
        <v>#VALUE!</v>
      </c>
      <c r="L62" s="1"/>
      <c r="M62" s="3"/>
      <c r="N62" s="1"/>
      <c r="O62" s="1"/>
      <c r="P62" s="1"/>
      <c r="Q62" s="1"/>
      <c r="R62" s="1"/>
      <c r="S62" s="1"/>
      <c r="T62" s="1"/>
      <c r="U62" s="1"/>
      <c r="V62" s="1"/>
      <c r="W62" s="1"/>
      <c r="X62" s="1"/>
      <c r="Y62" s="1"/>
      <c r="Z62" s="1"/>
    </row>
    <row r="63" spans="1:26" ht="15.75" hidden="1" x14ac:dyDescent="0.25">
      <c r="A63" s="2"/>
      <c r="B63" s="122" t="s">
        <v>278</v>
      </c>
      <c r="C63" s="63" t="s">
        <v>279</v>
      </c>
      <c r="D63" s="121" t="s">
        <v>601</v>
      </c>
      <c r="E63" s="96"/>
      <c r="F63" s="64" t="s">
        <v>15</v>
      </c>
      <c r="G63" s="64" t="s">
        <v>215</v>
      </c>
      <c r="H63" s="64" t="s">
        <v>106</v>
      </c>
      <c r="I63" s="65">
        <v>1</v>
      </c>
      <c r="J63" s="95">
        <v>0.16700000000000001</v>
      </c>
      <c r="K63" s="65">
        <f>J63*I63</f>
        <v>0.16700000000000001</v>
      </c>
      <c r="L63" s="1"/>
      <c r="M63" s="3"/>
      <c r="N63" s="1"/>
      <c r="O63" s="1"/>
      <c r="P63" s="1"/>
      <c r="Q63" s="1"/>
      <c r="R63" s="1"/>
      <c r="S63" s="1"/>
      <c r="T63" s="1"/>
      <c r="U63" s="1"/>
      <c r="V63" s="1"/>
      <c r="W63" s="1"/>
      <c r="X63" s="1"/>
      <c r="Y63" s="1"/>
      <c r="Z63" s="1"/>
    </row>
    <row r="64" spans="1:26" ht="14.25" customHeight="1" x14ac:dyDescent="0.25">
      <c r="A64" s="2"/>
      <c r="B64" s="66" t="s">
        <v>154</v>
      </c>
      <c r="C64" s="67"/>
      <c r="D64" s="97"/>
      <c r="E64" s="68"/>
      <c r="F64" s="8"/>
      <c r="G64" s="8"/>
      <c r="H64" s="8"/>
      <c r="I64" s="69"/>
      <c r="J64" s="98"/>
      <c r="K64" s="69"/>
      <c r="L64" s="1"/>
      <c r="M64" s="3"/>
      <c r="N64" s="1"/>
      <c r="O64" s="1"/>
      <c r="P64" s="1"/>
      <c r="Q64" s="1"/>
      <c r="R64" s="1"/>
      <c r="S64" s="1"/>
      <c r="T64" s="1"/>
      <c r="U64" s="1"/>
      <c r="V64" s="1"/>
      <c r="W64" s="1"/>
      <c r="X64" s="1"/>
      <c r="Y64" s="1"/>
      <c r="Z64" s="1"/>
    </row>
    <row r="65" spans="1:26" ht="14.25" customHeight="1" x14ac:dyDescent="0.25">
      <c r="A65" s="2"/>
      <c r="B65" s="67"/>
      <c r="C65" s="67"/>
      <c r="D65" s="97"/>
      <c r="E65" s="68"/>
      <c r="F65" s="8"/>
      <c r="G65" s="8"/>
      <c r="H65" s="8"/>
      <c r="I65" s="69"/>
      <c r="J65" s="98"/>
      <c r="K65" s="69"/>
      <c r="L65" s="1"/>
      <c r="M65" s="3"/>
      <c r="N65" s="1"/>
      <c r="O65" s="1"/>
      <c r="P65" s="1"/>
      <c r="Q65" s="1"/>
      <c r="R65" s="1"/>
      <c r="S65" s="1"/>
      <c r="T65" s="1"/>
      <c r="U65" s="1"/>
      <c r="V65" s="1"/>
      <c r="W65" s="1"/>
      <c r="X65" s="1"/>
      <c r="Y65" s="1"/>
      <c r="Z65" s="1"/>
    </row>
    <row r="66" spans="1:26" ht="14.25" customHeight="1" x14ac:dyDescent="0.25">
      <c r="A66" s="2"/>
      <c r="B66" s="67"/>
      <c r="C66" s="67"/>
      <c r="D66" s="97"/>
      <c r="E66" s="68"/>
      <c r="F66" s="8"/>
      <c r="G66" s="8"/>
      <c r="H66" s="8"/>
      <c r="I66" s="69"/>
      <c r="J66" s="98"/>
      <c r="K66" s="69"/>
      <c r="L66" s="1"/>
      <c r="M66" s="3"/>
      <c r="N66" s="1"/>
      <c r="O66" s="1"/>
      <c r="P66" s="1"/>
      <c r="Q66" s="1"/>
      <c r="R66" s="1"/>
      <c r="S66" s="1"/>
      <c r="T66" s="1"/>
      <c r="U66" s="1"/>
      <c r="V66" s="1"/>
      <c r="W66" s="1"/>
      <c r="X66" s="1"/>
      <c r="Y66" s="1"/>
      <c r="Z66" s="1"/>
    </row>
    <row r="67" spans="1:26" ht="14.25" customHeight="1" x14ac:dyDescent="0.25">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39" customHeight="1" x14ac:dyDescent="0.25">
      <c r="A68" s="2"/>
      <c r="B68" s="1"/>
      <c r="C68" s="70" t="s">
        <v>280</v>
      </c>
      <c r="D68" s="71" t="s">
        <v>156</v>
      </c>
      <c r="E68" s="71" t="s">
        <v>157</v>
      </c>
      <c r="F68" s="73" t="s">
        <v>281</v>
      </c>
      <c r="G68" s="1"/>
      <c r="H68" s="1"/>
      <c r="I68" s="1"/>
      <c r="J68" s="1"/>
      <c r="K68" s="1"/>
      <c r="L68" s="1"/>
      <c r="M68" s="3"/>
      <c r="N68" s="1"/>
      <c r="O68" s="1"/>
      <c r="P68" s="1"/>
      <c r="Q68" s="1"/>
      <c r="R68" s="1"/>
      <c r="S68" s="1"/>
      <c r="T68" s="1"/>
      <c r="U68" s="1"/>
      <c r="V68" s="1"/>
      <c r="W68" s="1"/>
      <c r="X68" s="1"/>
      <c r="Y68" s="1"/>
      <c r="Z68" s="1"/>
    </row>
    <row r="69" spans="1:26" ht="27" customHeight="1" x14ac:dyDescent="0.25">
      <c r="A69" s="2"/>
      <c r="B69" s="1"/>
      <c r="C69" s="74" t="s">
        <v>282</v>
      </c>
      <c r="D69" s="75">
        <f>SUM(I12:I21)</f>
        <v>1</v>
      </c>
      <c r="E69" s="75">
        <f t="shared" ref="E69:E71" si="0">1/3</f>
        <v>0.33333333333333331</v>
      </c>
      <c r="F69" s="76">
        <f t="shared" ref="F69:F71" si="1">E69*D69</f>
        <v>0.33333333333333331</v>
      </c>
      <c r="G69" s="1"/>
      <c r="H69" s="1"/>
      <c r="I69" s="1"/>
      <c r="J69" s="1"/>
      <c r="K69" s="1"/>
      <c r="L69" s="1"/>
      <c r="M69" s="3"/>
      <c r="N69" s="1"/>
      <c r="O69" s="1"/>
      <c r="P69" s="1"/>
      <c r="Q69" s="1"/>
      <c r="R69" s="1"/>
      <c r="S69" s="1"/>
      <c r="T69" s="1"/>
      <c r="U69" s="1"/>
      <c r="V69" s="1"/>
      <c r="W69" s="1"/>
      <c r="X69" s="1"/>
      <c r="Y69" s="1"/>
      <c r="Z69" s="1"/>
    </row>
    <row r="70" spans="1:26" ht="27" customHeight="1" x14ac:dyDescent="0.25">
      <c r="A70" s="2"/>
      <c r="B70" s="1"/>
      <c r="C70" s="77" t="s">
        <v>283</v>
      </c>
      <c r="D70" s="78">
        <f>SUM(I22:I28)</f>
        <v>0</v>
      </c>
      <c r="E70" s="75">
        <f t="shared" si="0"/>
        <v>0.33333333333333331</v>
      </c>
      <c r="F70" s="76">
        <f t="shared" si="1"/>
        <v>0</v>
      </c>
      <c r="G70" s="1"/>
      <c r="H70" s="1"/>
      <c r="I70" s="1"/>
      <c r="J70" s="1"/>
      <c r="K70" s="1"/>
      <c r="L70" s="1"/>
      <c r="M70" s="3"/>
      <c r="N70" s="1"/>
      <c r="O70" s="1"/>
      <c r="P70" s="1"/>
      <c r="Q70" s="1"/>
      <c r="R70" s="1"/>
      <c r="S70" s="1"/>
      <c r="T70" s="1"/>
      <c r="U70" s="1"/>
      <c r="V70" s="1"/>
      <c r="W70" s="1"/>
      <c r="X70" s="1"/>
      <c r="Y70" s="1"/>
      <c r="Z70" s="1"/>
    </row>
    <row r="71" spans="1:26" ht="31.5" x14ac:dyDescent="0.25">
      <c r="A71" s="2"/>
      <c r="B71" s="1"/>
      <c r="C71" s="77" t="s">
        <v>284</v>
      </c>
      <c r="D71" s="78">
        <f>SUM(I29:I30)</f>
        <v>0</v>
      </c>
      <c r="E71" s="75">
        <f t="shared" si="0"/>
        <v>0.33333333333333331</v>
      </c>
      <c r="F71" s="76">
        <f t="shared" si="1"/>
        <v>0</v>
      </c>
      <c r="G71" s="1"/>
      <c r="H71" s="1"/>
      <c r="I71" s="1"/>
      <c r="J71" s="1"/>
      <c r="K71" s="1"/>
      <c r="L71" s="1"/>
      <c r="M71" s="3"/>
      <c r="N71" s="1"/>
      <c r="O71" s="1"/>
      <c r="P71" s="1"/>
      <c r="Q71" s="1"/>
      <c r="R71" s="1"/>
      <c r="S71" s="1"/>
      <c r="T71" s="1"/>
      <c r="U71" s="1"/>
      <c r="V71" s="1"/>
      <c r="W71" s="1"/>
      <c r="X71" s="1"/>
      <c r="Y71" s="1"/>
      <c r="Z71" s="1"/>
    </row>
    <row r="72" spans="1:26" ht="27" customHeight="1" x14ac:dyDescent="0.25">
      <c r="A72" s="2"/>
      <c r="B72" s="1"/>
      <c r="C72" s="199" t="s">
        <v>163</v>
      </c>
      <c r="D72" s="180"/>
      <c r="E72" s="181"/>
      <c r="F72" s="83">
        <f>SUM(F69:F71)</f>
        <v>0.33333333333333331</v>
      </c>
      <c r="G72" s="1"/>
      <c r="H72" s="1"/>
      <c r="I72" s="1"/>
      <c r="J72" s="1"/>
      <c r="K72" s="1"/>
      <c r="L72" s="1"/>
      <c r="M72" s="3"/>
      <c r="N72" s="1"/>
      <c r="O72" s="1"/>
      <c r="P72" s="1"/>
      <c r="Q72" s="1"/>
      <c r="R72" s="1"/>
      <c r="S72" s="1"/>
      <c r="T72" s="1"/>
      <c r="U72" s="1"/>
      <c r="V72" s="1"/>
      <c r="W72" s="1"/>
      <c r="X72" s="1"/>
      <c r="Y72" s="1"/>
      <c r="Z72" s="1"/>
    </row>
    <row r="73" spans="1:26" ht="27" customHeight="1" x14ac:dyDescent="0.25">
      <c r="A73" s="2"/>
      <c r="B73" s="1"/>
      <c r="C73" s="1"/>
      <c r="D73" s="1"/>
      <c r="E73" s="1"/>
      <c r="F73" s="1"/>
      <c r="G73" s="1"/>
      <c r="H73" s="1"/>
      <c r="I73" s="1"/>
      <c r="J73" s="1"/>
      <c r="K73" s="1"/>
      <c r="L73" s="1"/>
      <c r="M73" s="3"/>
      <c r="N73" s="1"/>
      <c r="O73" s="1"/>
      <c r="P73" s="1"/>
      <c r="Q73" s="1"/>
      <c r="R73" s="1"/>
      <c r="S73" s="1"/>
      <c r="T73" s="1"/>
      <c r="U73" s="1"/>
      <c r="V73" s="1"/>
      <c r="W73" s="1"/>
      <c r="X73" s="1"/>
      <c r="Y73" s="1"/>
      <c r="Z73" s="1"/>
    </row>
    <row r="74" spans="1:26" ht="27" customHeight="1" x14ac:dyDescent="0.25">
      <c r="A74" s="2"/>
      <c r="B74" s="1"/>
      <c r="C74" s="1"/>
      <c r="D74" s="1"/>
      <c r="E74" s="1"/>
      <c r="F74" s="1"/>
      <c r="G74" s="1"/>
      <c r="H74" s="1"/>
      <c r="I74" s="1"/>
      <c r="J74" s="1"/>
      <c r="K74" s="1"/>
      <c r="L74" s="1"/>
      <c r="M74" s="3"/>
      <c r="N74" s="1"/>
      <c r="O74" s="1"/>
      <c r="P74" s="1"/>
      <c r="Q74" s="1"/>
      <c r="R74" s="1"/>
      <c r="S74" s="1"/>
      <c r="T74" s="1"/>
      <c r="U74" s="1"/>
      <c r="V74" s="1"/>
      <c r="W74" s="1"/>
      <c r="X74" s="1"/>
      <c r="Y74" s="1"/>
      <c r="Z74" s="1"/>
    </row>
    <row r="75" spans="1:26" ht="30" customHeight="1" x14ac:dyDescent="0.25">
      <c r="A75" s="2"/>
      <c r="B75" s="1"/>
      <c r="C75" s="85" t="s">
        <v>285</v>
      </c>
      <c r="D75" s="99" t="s">
        <v>156</v>
      </c>
      <c r="E75" s="99" t="s">
        <v>157</v>
      </c>
      <c r="F75" s="100" t="s">
        <v>286</v>
      </c>
      <c r="G75" s="1"/>
      <c r="H75" s="1"/>
      <c r="I75" s="1"/>
      <c r="J75" s="1"/>
      <c r="K75" s="1"/>
      <c r="L75" s="1"/>
      <c r="M75" s="3"/>
      <c r="N75" s="1"/>
      <c r="O75" s="1"/>
      <c r="P75" s="1"/>
      <c r="Q75" s="1"/>
      <c r="R75" s="1"/>
      <c r="S75" s="1"/>
      <c r="T75" s="1"/>
      <c r="U75" s="1"/>
      <c r="V75" s="1"/>
      <c r="W75" s="1"/>
      <c r="X75" s="1"/>
      <c r="Y75" s="1"/>
      <c r="Z75" s="1"/>
    </row>
    <row r="76" spans="1:26" ht="28.5" customHeight="1" x14ac:dyDescent="0.25">
      <c r="A76" s="2"/>
      <c r="B76" s="1"/>
      <c r="C76" s="77" t="s">
        <v>287</v>
      </c>
      <c r="D76" s="78">
        <f>SUM(I31:I35)</f>
        <v>0.5</v>
      </c>
      <c r="E76" s="75">
        <f t="shared" ref="E76:E81" si="2">1/6</f>
        <v>0.16666666666666666</v>
      </c>
      <c r="F76" s="76">
        <f t="shared" ref="F76:F81" si="3">E76*D76</f>
        <v>8.3333333333333329E-2</v>
      </c>
      <c r="G76" s="1"/>
      <c r="H76" s="1"/>
      <c r="I76" s="1"/>
      <c r="J76" s="1"/>
      <c r="K76" s="1"/>
      <c r="L76" s="1"/>
      <c r="M76" s="3"/>
      <c r="N76" s="1"/>
      <c r="O76" s="1"/>
      <c r="P76" s="1"/>
      <c r="Q76" s="1"/>
      <c r="R76" s="1"/>
      <c r="S76" s="1"/>
      <c r="T76" s="1"/>
      <c r="U76" s="1"/>
      <c r="V76" s="1"/>
      <c r="W76" s="1"/>
      <c r="X76" s="1"/>
      <c r="Y76" s="1"/>
      <c r="Z76" s="1"/>
    </row>
    <row r="77" spans="1:26" ht="31.5" x14ac:dyDescent="0.25">
      <c r="A77" s="2"/>
      <c r="B77" s="1"/>
      <c r="C77" s="77" t="s">
        <v>288</v>
      </c>
      <c r="D77" s="78">
        <f>SUM(I36:I39)</f>
        <v>1</v>
      </c>
      <c r="E77" s="75">
        <f t="shared" si="2"/>
        <v>0.16666666666666666</v>
      </c>
      <c r="F77" s="76">
        <f t="shared" si="3"/>
        <v>0.16666666666666666</v>
      </c>
      <c r="G77" s="1"/>
      <c r="H77" s="1"/>
      <c r="I77" s="1"/>
      <c r="J77" s="1"/>
      <c r="K77" s="1"/>
      <c r="L77" s="1"/>
      <c r="M77" s="3"/>
      <c r="N77" s="1"/>
      <c r="O77" s="1"/>
      <c r="P77" s="1"/>
      <c r="Q77" s="1"/>
      <c r="R77" s="1"/>
      <c r="S77" s="1"/>
      <c r="T77" s="1"/>
      <c r="U77" s="1"/>
      <c r="V77" s="1"/>
      <c r="W77" s="1"/>
      <c r="X77" s="1"/>
      <c r="Y77" s="1"/>
      <c r="Z77" s="1"/>
    </row>
    <row r="78" spans="1:26" ht="31.5" x14ac:dyDescent="0.25">
      <c r="A78" s="2"/>
      <c r="B78" s="1"/>
      <c r="C78" s="77" t="s">
        <v>289</v>
      </c>
      <c r="D78" s="78">
        <f>I63</f>
        <v>1</v>
      </c>
      <c r="E78" s="75">
        <f t="shared" si="2"/>
        <v>0.16666666666666666</v>
      </c>
      <c r="F78" s="76">
        <f t="shared" si="3"/>
        <v>0.16666666666666666</v>
      </c>
      <c r="G78" s="1"/>
      <c r="H78" s="1"/>
      <c r="I78" s="1"/>
      <c r="J78" s="1"/>
      <c r="K78" s="1"/>
      <c r="L78" s="1"/>
      <c r="M78" s="3"/>
      <c r="N78" s="1"/>
      <c r="O78" s="1"/>
      <c r="P78" s="1"/>
      <c r="Q78" s="1"/>
      <c r="R78" s="1"/>
      <c r="S78" s="1"/>
      <c r="T78" s="1"/>
      <c r="U78" s="1"/>
      <c r="V78" s="1"/>
      <c r="W78" s="1"/>
      <c r="X78" s="1"/>
      <c r="Y78" s="1"/>
      <c r="Z78" s="1"/>
    </row>
    <row r="79" spans="1:26" ht="47.25" x14ac:dyDescent="0.25">
      <c r="A79" s="2"/>
      <c r="B79" s="1"/>
      <c r="C79" s="77" t="s">
        <v>290</v>
      </c>
      <c r="D79" s="78">
        <f>SUM(I40:I44)</f>
        <v>0.5</v>
      </c>
      <c r="E79" s="75">
        <f t="shared" si="2"/>
        <v>0.16666666666666666</v>
      </c>
      <c r="F79" s="76">
        <f t="shared" si="3"/>
        <v>8.3333333333333329E-2</v>
      </c>
      <c r="G79" s="1"/>
      <c r="H79" s="1"/>
      <c r="I79" s="1"/>
      <c r="J79" s="1"/>
      <c r="K79" s="1"/>
      <c r="L79" s="1"/>
      <c r="M79" s="3"/>
      <c r="N79" s="1"/>
      <c r="O79" s="1"/>
      <c r="P79" s="1"/>
      <c r="Q79" s="1"/>
      <c r="R79" s="1"/>
      <c r="S79" s="1"/>
      <c r="T79" s="1"/>
      <c r="U79" s="1"/>
      <c r="V79" s="1"/>
      <c r="W79" s="1"/>
      <c r="X79" s="1"/>
      <c r="Y79" s="1"/>
      <c r="Z79" s="1"/>
    </row>
    <row r="80" spans="1:26" ht="47.25" x14ac:dyDescent="0.25">
      <c r="A80" s="2"/>
      <c r="B80" s="1"/>
      <c r="C80" s="77" t="s">
        <v>291</v>
      </c>
      <c r="D80" s="78">
        <f>SUM(I45:I57)</f>
        <v>0.33333333333333331</v>
      </c>
      <c r="E80" s="75">
        <f t="shared" si="2"/>
        <v>0.16666666666666666</v>
      </c>
      <c r="F80" s="76">
        <f t="shared" si="3"/>
        <v>5.5555555555555552E-2</v>
      </c>
      <c r="G80" s="1"/>
      <c r="H80" s="1"/>
      <c r="I80" s="1"/>
      <c r="J80" s="1"/>
      <c r="K80" s="1"/>
      <c r="L80" s="1"/>
      <c r="M80" s="3"/>
      <c r="N80" s="1"/>
      <c r="O80" s="1"/>
      <c r="P80" s="1"/>
      <c r="Q80" s="1"/>
      <c r="R80" s="1"/>
      <c r="S80" s="1"/>
      <c r="T80" s="1"/>
      <c r="U80" s="1"/>
      <c r="V80" s="1"/>
      <c r="W80" s="1"/>
      <c r="X80" s="1"/>
      <c r="Y80" s="1"/>
      <c r="Z80" s="1"/>
    </row>
    <row r="81" spans="1:26" ht="47.25" x14ac:dyDescent="0.25">
      <c r="A81" s="2"/>
      <c r="B81" s="1"/>
      <c r="C81" s="101" t="s">
        <v>292</v>
      </c>
      <c r="D81" s="102">
        <f>SUM(I58:I62)</f>
        <v>0.25</v>
      </c>
      <c r="E81" s="75">
        <f t="shared" si="2"/>
        <v>0.16666666666666666</v>
      </c>
      <c r="F81" s="76">
        <f t="shared" si="3"/>
        <v>4.1666666666666664E-2</v>
      </c>
      <c r="G81" s="1"/>
      <c r="H81" s="1"/>
      <c r="I81" s="1"/>
      <c r="J81" s="1"/>
      <c r="K81" s="1"/>
      <c r="L81" s="1"/>
      <c r="M81" s="3"/>
      <c r="N81" s="1"/>
      <c r="O81" s="1"/>
      <c r="P81" s="1"/>
      <c r="Q81" s="1"/>
      <c r="R81" s="1"/>
      <c r="S81" s="1"/>
      <c r="T81" s="1"/>
      <c r="U81" s="1"/>
      <c r="V81" s="1"/>
      <c r="W81" s="1"/>
      <c r="X81" s="1"/>
      <c r="Y81" s="1"/>
      <c r="Z81" s="1"/>
    </row>
    <row r="82" spans="1:26" ht="27" customHeight="1" x14ac:dyDescent="0.25">
      <c r="A82" s="2"/>
      <c r="B82" s="1"/>
      <c r="C82" s="200" t="s">
        <v>163</v>
      </c>
      <c r="D82" s="180"/>
      <c r="E82" s="181"/>
      <c r="F82" s="86">
        <f>SUM(F76:F81)</f>
        <v>0.5972222222222221</v>
      </c>
      <c r="G82" s="1"/>
      <c r="H82" s="1"/>
      <c r="I82" s="1"/>
      <c r="J82" s="1"/>
      <c r="K82" s="1"/>
      <c r="L82" s="1"/>
      <c r="M82" s="3"/>
      <c r="N82" s="1"/>
      <c r="O82" s="1"/>
      <c r="P82" s="1"/>
      <c r="Q82" s="1"/>
      <c r="R82" s="1"/>
      <c r="S82" s="1"/>
      <c r="T82" s="1"/>
      <c r="U82" s="1"/>
      <c r="V82" s="1"/>
      <c r="W82" s="1"/>
      <c r="X82" s="1"/>
      <c r="Y82" s="1"/>
      <c r="Z82" s="1"/>
    </row>
    <row r="83" spans="1:26" ht="14.25" customHeight="1" x14ac:dyDescent="0.25">
      <c r="A83" s="2"/>
      <c r="B83" s="1"/>
      <c r="C83" s="1"/>
      <c r="D83" s="1"/>
      <c r="E83" s="1"/>
      <c r="F83" s="1"/>
      <c r="G83" s="1"/>
      <c r="H83" s="1"/>
      <c r="I83" s="1"/>
      <c r="J83" s="1"/>
      <c r="K83" s="1"/>
      <c r="L83" s="1"/>
      <c r="M83" s="3"/>
      <c r="N83" s="1"/>
      <c r="O83" s="1"/>
      <c r="P83" s="1"/>
      <c r="Q83" s="1"/>
      <c r="R83" s="1"/>
      <c r="S83" s="1"/>
      <c r="T83" s="1"/>
      <c r="U83" s="1"/>
      <c r="V83" s="1"/>
      <c r="W83" s="1"/>
      <c r="X83" s="1"/>
      <c r="Y83" s="1"/>
      <c r="Z83" s="1"/>
    </row>
    <row r="84" spans="1:26" ht="28.5" customHeight="1" x14ac:dyDescent="0.25">
      <c r="A84" s="2"/>
      <c r="B84" s="1"/>
      <c r="C84" s="201" t="s">
        <v>169</v>
      </c>
      <c r="D84" s="180"/>
      <c r="E84" s="181"/>
      <c r="F84" s="87">
        <f>(F72*50%)+(F82*50%)</f>
        <v>0.46527777777777768</v>
      </c>
      <c r="G84" s="1"/>
      <c r="H84" s="1"/>
      <c r="I84" s="1"/>
      <c r="J84" s="1"/>
      <c r="K84" s="1"/>
      <c r="L84" s="1"/>
      <c r="M84" s="3"/>
      <c r="N84" s="1"/>
      <c r="O84" s="1"/>
      <c r="P84" s="1"/>
      <c r="Q84" s="1"/>
      <c r="R84" s="1"/>
      <c r="S84" s="1"/>
      <c r="T84" s="1"/>
      <c r="U84" s="1"/>
      <c r="V84" s="1"/>
      <c r="W84" s="1"/>
      <c r="X84" s="1"/>
      <c r="Y84" s="1"/>
      <c r="Z84" s="1"/>
    </row>
    <row r="85" spans="1:26" ht="14.25" customHeight="1" x14ac:dyDescent="0.25">
      <c r="A85" s="2"/>
      <c r="B85" s="1"/>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x14ac:dyDescent="0.25">
      <c r="A86" s="2"/>
      <c r="B86" s="1"/>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x14ac:dyDescent="0.25">
      <c r="A87" s="2"/>
      <c r="B87" s="1"/>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x14ac:dyDescent="0.25">
      <c r="A88" s="2"/>
      <c r="B88" s="1"/>
      <c r="C88" s="1"/>
      <c r="D88" s="1"/>
      <c r="E88" s="1"/>
      <c r="F88" s="1"/>
      <c r="G88" s="1"/>
      <c r="H88" s="1"/>
      <c r="I88" s="1"/>
      <c r="J88" s="1"/>
      <c r="K88" s="1"/>
      <c r="L88" s="1"/>
      <c r="M88" s="3"/>
      <c r="N88" s="1"/>
      <c r="O88" s="1"/>
      <c r="P88" s="1"/>
      <c r="Q88" s="1"/>
      <c r="R88" s="1"/>
      <c r="S88" s="1"/>
      <c r="T88" s="1"/>
      <c r="U88" s="1"/>
      <c r="V88" s="1"/>
      <c r="W88" s="1"/>
      <c r="X88" s="1"/>
      <c r="Y88" s="1"/>
      <c r="Z88" s="1"/>
    </row>
    <row r="89" spans="1:26" ht="14.25" customHeight="1" x14ac:dyDescent="0.25">
      <c r="A89" s="2"/>
      <c r="B89" s="1"/>
      <c r="C89" s="1"/>
      <c r="D89" s="1"/>
      <c r="E89" s="1"/>
      <c r="F89" s="1"/>
      <c r="G89" s="1"/>
      <c r="H89" s="1"/>
      <c r="I89" s="1"/>
      <c r="J89" s="1"/>
      <c r="K89" s="1"/>
      <c r="L89" s="1"/>
      <c r="M89" s="3"/>
      <c r="N89" s="1"/>
      <c r="O89" s="1"/>
      <c r="P89" s="1"/>
      <c r="Q89" s="1"/>
      <c r="R89" s="1"/>
      <c r="S89" s="1"/>
      <c r="T89" s="1"/>
      <c r="U89" s="1"/>
      <c r="V89" s="1"/>
      <c r="W89" s="1"/>
      <c r="X89" s="1"/>
      <c r="Y89" s="1"/>
      <c r="Z89" s="1"/>
    </row>
    <row r="90" spans="1:26" ht="14.25" customHeight="1" x14ac:dyDescent="0.25">
      <c r="A90" s="2"/>
      <c r="B90" s="1"/>
      <c r="C90" s="1"/>
      <c r="D90" s="1"/>
      <c r="E90" s="1"/>
      <c r="F90" s="1"/>
      <c r="G90" s="1"/>
      <c r="H90" s="1"/>
      <c r="I90" s="1"/>
      <c r="J90" s="1"/>
      <c r="K90" s="1"/>
      <c r="L90" s="1"/>
      <c r="M90" s="3"/>
      <c r="N90" s="1"/>
      <c r="O90" s="1"/>
      <c r="P90" s="1"/>
      <c r="Q90" s="1"/>
      <c r="R90" s="1"/>
      <c r="S90" s="1"/>
      <c r="T90" s="1"/>
      <c r="U90" s="1"/>
      <c r="V90" s="1"/>
      <c r="W90" s="1"/>
      <c r="X90" s="1"/>
      <c r="Y90" s="1"/>
      <c r="Z90" s="1"/>
    </row>
    <row r="91" spans="1:26" ht="14.25" customHeight="1" x14ac:dyDescent="0.25">
      <c r="A91" s="2"/>
      <c r="B91" s="1"/>
      <c r="C91" s="1"/>
      <c r="D91" s="1"/>
      <c r="E91" s="1"/>
      <c r="F91" s="1"/>
      <c r="G91" s="1"/>
      <c r="H91" s="1"/>
      <c r="I91" s="1"/>
      <c r="J91" s="1"/>
      <c r="K91" s="1"/>
      <c r="L91" s="1"/>
      <c r="M91" s="3"/>
      <c r="N91" s="1"/>
      <c r="O91" s="1"/>
      <c r="P91" s="1"/>
      <c r="Q91" s="1"/>
      <c r="R91" s="1"/>
      <c r="S91" s="1"/>
      <c r="T91" s="1"/>
      <c r="U91" s="1"/>
      <c r="V91" s="1"/>
      <c r="W91" s="1"/>
      <c r="X91" s="1"/>
      <c r="Y91" s="1"/>
      <c r="Z91" s="1"/>
    </row>
    <row r="92" spans="1:26" ht="14.25" customHeight="1" x14ac:dyDescent="0.25">
      <c r="A92" s="2"/>
      <c r="B92" s="1"/>
      <c r="C92" s="1"/>
      <c r="D92" s="1"/>
      <c r="E92" s="1"/>
      <c r="F92" s="1"/>
      <c r="G92" s="1"/>
      <c r="H92" s="1"/>
      <c r="I92" s="1"/>
      <c r="J92" s="1"/>
      <c r="K92" s="1"/>
      <c r="L92" s="1"/>
      <c r="M92" s="3"/>
      <c r="N92" s="1"/>
      <c r="O92" s="1"/>
      <c r="P92" s="1"/>
      <c r="Q92" s="1"/>
      <c r="R92" s="1"/>
      <c r="S92" s="1"/>
      <c r="T92" s="1"/>
      <c r="U92" s="1"/>
      <c r="V92" s="1"/>
      <c r="W92" s="1"/>
      <c r="X92" s="1"/>
      <c r="Y92" s="1"/>
      <c r="Z92" s="1"/>
    </row>
    <row r="93" spans="1:26" ht="16.5" customHeight="1" x14ac:dyDescent="0.25">
      <c r="A93" s="2"/>
      <c r="B93" s="1"/>
      <c r="C93" s="89" t="s">
        <v>293</v>
      </c>
      <c r="D93" s="120"/>
      <c r="E93" s="90"/>
      <c r="F93" s="90"/>
      <c r="G93" s="90"/>
      <c r="H93" s="90"/>
      <c r="I93" s="90"/>
      <c r="J93" s="91"/>
      <c r="K93" s="1"/>
      <c r="L93" s="1"/>
      <c r="M93" s="3"/>
      <c r="N93" s="1"/>
      <c r="O93" s="1"/>
      <c r="P93" s="1"/>
      <c r="Q93" s="1"/>
      <c r="R93" s="1"/>
      <c r="S93" s="1"/>
      <c r="T93" s="1"/>
      <c r="U93" s="1"/>
      <c r="V93" s="1"/>
      <c r="W93" s="1"/>
      <c r="X93" s="1"/>
      <c r="Y93" s="1"/>
      <c r="Z93" s="1"/>
    </row>
    <row r="94" spans="1:26" ht="14.25" customHeight="1" x14ac:dyDescent="0.25">
      <c r="A94" s="2"/>
      <c r="B94" s="1"/>
      <c r="C94" s="32" t="s">
        <v>294</v>
      </c>
      <c r="D94" s="119"/>
      <c r="E94" s="33"/>
      <c r="F94" s="33"/>
      <c r="G94" s="33"/>
      <c r="H94" s="33"/>
      <c r="I94" s="33"/>
      <c r="J94" s="34"/>
      <c r="K94" s="1"/>
      <c r="L94" s="1"/>
      <c r="M94" s="3"/>
      <c r="N94" s="1"/>
      <c r="O94" s="1"/>
      <c r="P94" s="1"/>
      <c r="Q94" s="1"/>
      <c r="R94" s="1"/>
      <c r="S94" s="1"/>
      <c r="T94" s="1"/>
      <c r="U94" s="1"/>
      <c r="V94" s="1"/>
      <c r="W94" s="1"/>
      <c r="X94" s="1"/>
      <c r="Y94" s="1"/>
      <c r="Z94" s="1"/>
    </row>
    <row r="95" spans="1:26" ht="14.25" customHeight="1" x14ac:dyDescent="0.25">
      <c r="A95" s="2"/>
      <c r="B95" s="1"/>
      <c r="C95" s="32" t="s">
        <v>295</v>
      </c>
      <c r="D95" s="33"/>
      <c r="E95" s="33"/>
      <c r="F95" s="33"/>
      <c r="G95" s="33"/>
      <c r="H95" s="33"/>
      <c r="I95" s="33"/>
      <c r="J95" s="34"/>
      <c r="K95" s="1"/>
      <c r="L95" s="1"/>
      <c r="M95" s="3"/>
      <c r="N95" s="1"/>
      <c r="O95" s="1"/>
      <c r="P95" s="1"/>
      <c r="Q95" s="1"/>
      <c r="R95" s="1"/>
      <c r="S95" s="1"/>
      <c r="T95" s="1"/>
      <c r="U95" s="1"/>
      <c r="V95" s="1"/>
      <c r="W95" s="1"/>
      <c r="X95" s="1"/>
      <c r="Y95" s="1"/>
      <c r="Z95" s="1"/>
    </row>
    <row r="96" spans="1:26" ht="14.25" customHeight="1" x14ac:dyDescent="0.25">
      <c r="A96" s="2"/>
      <c r="B96" s="1"/>
      <c r="C96" s="93" t="s">
        <v>41</v>
      </c>
      <c r="D96" s="37"/>
      <c r="E96" s="37"/>
      <c r="F96" s="37"/>
      <c r="G96" s="37"/>
      <c r="H96" s="37"/>
      <c r="I96" s="37"/>
      <c r="J96" s="94"/>
      <c r="K96" s="1"/>
      <c r="L96" s="1"/>
      <c r="M96" s="3"/>
      <c r="N96" s="1"/>
      <c r="O96" s="1"/>
      <c r="P96" s="1"/>
      <c r="Q96" s="1"/>
      <c r="R96" s="1"/>
      <c r="S96" s="1"/>
      <c r="T96" s="1"/>
      <c r="U96" s="1"/>
      <c r="V96" s="1"/>
      <c r="W96" s="1"/>
      <c r="X96" s="1"/>
      <c r="Y96" s="1"/>
      <c r="Z96" s="1"/>
    </row>
    <row r="97" spans="1:26" ht="14.25" customHeight="1" x14ac:dyDescent="0.25">
      <c r="A97" s="2"/>
      <c r="B97" s="1"/>
      <c r="C97" s="1"/>
      <c r="D97" s="1"/>
      <c r="E97" s="1"/>
      <c r="F97" s="1"/>
      <c r="G97" s="1"/>
      <c r="H97" s="1"/>
      <c r="I97" s="1"/>
      <c r="J97" s="1"/>
      <c r="K97" s="1"/>
      <c r="L97" s="1"/>
      <c r="M97" s="3"/>
      <c r="N97" s="1"/>
      <c r="O97" s="1"/>
      <c r="P97" s="1"/>
      <c r="Q97" s="1"/>
      <c r="R97" s="1"/>
      <c r="S97" s="1"/>
      <c r="T97" s="1"/>
      <c r="U97" s="1"/>
      <c r="V97" s="1"/>
      <c r="W97" s="1"/>
      <c r="X97" s="1"/>
      <c r="Y97" s="1"/>
      <c r="Z97" s="1"/>
    </row>
    <row r="98" spans="1:26" ht="14.25" customHeight="1" x14ac:dyDescent="0.25">
      <c r="A98" s="2"/>
      <c r="B98" s="1"/>
      <c r="C98" s="1"/>
      <c r="D98" s="1"/>
      <c r="E98" s="1"/>
      <c r="F98" s="1"/>
      <c r="G98" s="1"/>
      <c r="H98" s="1"/>
      <c r="I98" s="1"/>
      <c r="J98" s="1"/>
      <c r="K98" s="1"/>
      <c r="L98" s="1"/>
      <c r="M98" s="3"/>
      <c r="N98" s="1"/>
      <c r="O98" s="1"/>
      <c r="P98" s="1"/>
      <c r="Q98" s="1"/>
      <c r="R98" s="1"/>
      <c r="S98" s="1"/>
      <c r="T98" s="1"/>
      <c r="U98" s="1"/>
      <c r="V98" s="1"/>
      <c r="W98" s="1"/>
      <c r="X98" s="1"/>
      <c r="Y98" s="1"/>
      <c r="Z98" s="1"/>
    </row>
    <row r="99" spans="1:26" ht="14.25" customHeight="1" x14ac:dyDescent="0.25">
      <c r="A99" s="11"/>
      <c r="B99" s="12"/>
      <c r="C99" s="12"/>
      <c r="D99" s="12"/>
      <c r="E99" s="12"/>
      <c r="F99" s="12"/>
      <c r="G99" s="12"/>
      <c r="H99" s="12"/>
      <c r="I99" s="12"/>
      <c r="J99" s="12"/>
      <c r="K99" s="12"/>
      <c r="L99" s="12"/>
      <c r="M99" s="13"/>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x14ac:dyDescent="0.2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x14ac:dyDescent="0.2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x14ac:dyDescent="0.2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x14ac:dyDescent="0.2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x14ac:dyDescent="0.2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x14ac:dyDescent="0.2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x14ac:dyDescent="0.2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x14ac:dyDescent="0.2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x14ac:dyDescent="0.2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x14ac:dyDescent="0.2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x14ac:dyDescent="0.2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x14ac:dyDescent="0.2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x14ac:dyDescent="0.2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x14ac:dyDescent="0.2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x14ac:dyDescent="0.2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x14ac:dyDescent="0.2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x14ac:dyDescent="0.2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x14ac:dyDescent="0.2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x14ac:dyDescent="0.2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x14ac:dyDescent="0.2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x14ac:dyDescent="0.2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x14ac:dyDescent="0.2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x14ac:dyDescent="0.2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x14ac:dyDescent="0.2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x14ac:dyDescent="0.2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x14ac:dyDescent="0.2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x14ac:dyDescent="0.2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x14ac:dyDescent="0.2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x14ac:dyDescent="0.2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x14ac:dyDescent="0.2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x14ac:dyDescent="0.2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14.25" customHeight="1" x14ac:dyDescent="0.2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14.25" customHeight="1" x14ac:dyDescent="0.2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row>
    <row r="1049" spans="1:26" ht="14.25" customHeight="1" x14ac:dyDescent="0.2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row>
    <row r="1050" spans="1:26" ht="14.25" customHeight="1" x14ac:dyDescent="0.2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row>
    <row r="1051" spans="1:26" ht="14.25" customHeight="1" x14ac:dyDescent="0.2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row>
    <row r="1052" spans="1:26" ht="14.25" customHeight="1" x14ac:dyDescent="0.2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row>
    <row r="1053" spans="1:26" ht="14.25" customHeight="1" x14ac:dyDescent="0.2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row>
    <row r="1054" spans="1:26" ht="14.25" customHeight="1" x14ac:dyDescent="0.2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row>
  </sheetData>
  <sheetProtection algorithmName="SHA-512" hashValue="ot/j0Bp5wLyHhPptzpKZNgmRahS2HJ0DvLhAX1UDIVjP7Ql8e9QIG23SZG81OJnpZ9yjT5+ApYQUdhrdmUrQrA==" saltValue="gUH8xFWXFmPX2mAEDDsboQ==" spinCount="100000" sheet="1" objects="1" scenarios="1"/>
  <autoFilter ref="A11:Z64" xr:uid="{00000000-0001-0000-0500-000000000000}"/>
  <mergeCells count="11">
    <mergeCell ref="A9:M9"/>
    <mergeCell ref="C72:E72"/>
    <mergeCell ref="C82:E82"/>
    <mergeCell ref="C84:E84"/>
    <mergeCell ref="A1:M1"/>
    <mergeCell ref="A2:M2"/>
    <mergeCell ref="A3:M3"/>
    <mergeCell ref="A4:M4"/>
    <mergeCell ref="A5:M5"/>
    <mergeCell ref="A6:M6"/>
    <mergeCell ref="A7:M8"/>
  </mergeCells>
  <hyperlinks>
    <hyperlink ref="B64" location="null!A1" display="Volver al resultado global" xr:uid="{00000000-0004-0000-0500-000000000000}"/>
  </hyperlinks>
  <pageMargins left="0.7" right="0.7" top="0.75" bottom="0.75" header="0" footer="0"/>
  <pageSetup scale="51" orientation="landscape"/>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1065"/>
  <sheetViews>
    <sheetView showGridLines="0" topLeftCell="A97" workbookViewId="0">
      <selection activeCell="A96" sqref="A11:XFD96"/>
    </sheetView>
  </sheetViews>
  <sheetFormatPr baseColWidth="10" defaultColWidth="12.625" defaultRowHeight="15" customHeight="1" x14ac:dyDescent="0.2"/>
  <cols>
    <col min="1" max="1" width="2.75" customWidth="1"/>
    <col min="2" max="2" width="10.625" customWidth="1"/>
    <col min="3" max="3" width="51.125" customWidth="1"/>
    <col min="4" max="5" width="13.5" customWidth="1"/>
    <col min="6" max="6" width="19.5" customWidth="1"/>
    <col min="7" max="7" width="20.625" customWidth="1"/>
    <col min="8" max="25" width="10.625" customWidth="1"/>
  </cols>
  <sheetData>
    <row r="1" spans="1:25" ht="14.25" customHeight="1" x14ac:dyDescent="0.2">
      <c r="A1" s="205"/>
      <c r="B1" s="170"/>
      <c r="C1" s="170"/>
      <c r="D1" s="170"/>
      <c r="E1" s="170"/>
      <c r="F1" s="170"/>
      <c r="G1" s="170"/>
      <c r="H1" s="170"/>
      <c r="I1" s="170"/>
      <c r="J1" s="170"/>
      <c r="K1" s="170"/>
      <c r="L1" s="170"/>
      <c r="M1" s="171"/>
      <c r="N1" s="8"/>
      <c r="O1" s="8"/>
      <c r="P1" s="8"/>
      <c r="Q1" s="8"/>
      <c r="R1" s="8"/>
      <c r="S1" s="8"/>
      <c r="T1" s="8"/>
      <c r="U1" s="8"/>
      <c r="V1" s="8"/>
      <c r="W1" s="8"/>
      <c r="X1" s="8"/>
      <c r="Y1" s="8"/>
    </row>
    <row r="2" spans="1:25" ht="18" customHeight="1" x14ac:dyDescent="0.2">
      <c r="A2" s="206" t="s">
        <v>0</v>
      </c>
      <c r="B2" s="173"/>
      <c r="C2" s="173"/>
      <c r="D2" s="173"/>
      <c r="E2" s="173"/>
      <c r="F2" s="173"/>
      <c r="G2" s="173"/>
      <c r="H2" s="173"/>
      <c r="I2" s="173"/>
      <c r="J2" s="173"/>
      <c r="K2" s="173"/>
      <c r="L2" s="173"/>
      <c r="M2" s="174"/>
      <c r="N2" s="8"/>
      <c r="O2" s="8"/>
      <c r="P2" s="8"/>
      <c r="Q2" s="8"/>
      <c r="R2" s="8"/>
      <c r="S2" s="8"/>
      <c r="T2" s="8"/>
      <c r="U2" s="8"/>
      <c r="V2" s="8"/>
      <c r="W2" s="8"/>
      <c r="X2" s="8"/>
      <c r="Y2" s="8"/>
    </row>
    <row r="3" spans="1:25" ht="18" customHeight="1" x14ac:dyDescent="0.2">
      <c r="A3" s="206" t="s">
        <v>1</v>
      </c>
      <c r="B3" s="173"/>
      <c r="C3" s="173"/>
      <c r="D3" s="173"/>
      <c r="E3" s="173"/>
      <c r="F3" s="173"/>
      <c r="G3" s="173"/>
      <c r="H3" s="173"/>
      <c r="I3" s="173"/>
      <c r="J3" s="173"/>
      <c r="K3" s="173"/>
      <c r="L3" s="173"/>
      <c r="M3" s="174"/>
      <c r="N3" s="8"/>
      <c r="O3" s="8"/>
      <c r="P3" s="8"/>
      <c r="Q3" s="8"/>
      <c r="R3" s="8"/>
      <c r="S3" s="8"/>
      <c r="T3" s="8"/>
      <c r="U3" s="8"/>
      <c r="V3" s="8"/>
      <c r="W3" s="8"/>
      <c r="X3" s="8"/>
      <c r="Y3" s="8"/>
    </row>
    <row r="4" spans="1:25" ht="18" customHeight="1" x14ac:dyDescent="0.2">
      <c r="A4" s="206" t="s">
        <v>2</v>
      </c>
      <c r="B4" s="173"/>
      <c r="C4" s="173"/>
      <c r="D4" s="173"/>
      <c r="E4" s="173"/>
      <c r="F4" s="173"/>
      <c r="G4" s="173"/>
      <c r="H4" s="173"/>
      <c r="I4" s="173"/>
      <c r="J4" s="173"/>
      <c r="K4" s="173"/>
      <c r="L4" s="173"/>
      <c r="M4" s="174"/>
      <c r="N4" s="8"/>
      <c r="O4" s="8"/>
      <c r="P4" s="8"/>
      <c r="Q4" s="8"/>
      <c r="R4" s="8"/>
      <c r="S4" s="8"/>
      <c r="T4" s="8"/>
      <c r="U4" s="8"/>
      <c r="V4" s="8"/>
      <c r="W4" s="8"/>
      <c r="X4" s="8"/>
      <c r="Y4" s="8"/>
    </row>
    <row r="5" spans="1:25" ht="18" customHeight="1" x14ac:dyDescent="0.2">
      <c r="A5" s="206">
        <v>2024</v>
      </c>
      <c r="B5" s="173"/>
      <c r="C5" s="173"/>
      <c r="D5" s="173"/>
      <c r="E5" s="173"/>
      <c r="F5" s="173"/>
      <c r="G5" s="173"/>
      <c r="H5" s="173"/>
      <c r="I5" s="173"/>
      <c r="J5" s="173"/>
      <c r="K5" s="173"/>
      <c r="L5" s="173"/>
      <c r="M5" s="174"/>
      <c r="N5" s="8"/>
      <c r="O5" s="8"/>
      <c r="P5" s="8"/>
      <c r="Q5" s="8"/>
      <c r="R5" s="8"/>
      <c r="S5" s="8"/>
      <c r="T5" s="8"/>
      <c r="U5" s="8"/>
      <c r="V5" s="8"/>
      <c r="W5" s="8"/>
      <c r="X5" s="8"/>
      <c r="Y5" s="8"/>
    </row>
    <row r="6" spans="1:25" ht="14.25" customHeight="1" x14ac:dyDescent="0.2">
      <c r="A6" s="204"/>
      <c r="B6" s="173"/>
      <c r="C6" s="173"/>
      <c r="D6" s="173"/>
      <c r="E6" s="173"/>
      <c r="F6" s="173"/>
      <c r="G6" s="173"/>
      <c r="H6" s="173"/>
      <c r="I6" s="173"/>
      <c r="J6" s="173"/>
      <c r="K6" s="173"/>
      <c r="L6" s="173"/>
      <c r="M6" s="174"/>
      <c r="N6" s="8"/>
      <c r="O6" s="8"/>
      <c r="P6" s="8"/>
      <c r="Q6" s="8"/>
      <c r="R6" s="8"/>
      <c r="S6" s="8"/>
      <c r="T6" s="8"/>
      <c r="U6" s="8"/>
      <c r="V6" s="8"/>
      <c r="W6" s="8"/>
      <c r="X6" s="8"/>
      <c r="Y6" s="8"/>
    </row>
    <row r="7" spans="1:25" ht="14.25" customHeight="1" x14ac:dyDescent="0.2">
      <c r="A7" s="160" t="s">
        <v>18</v>
      </c>
      <c r="B7" s="161"/>
      <c r="C7" s="161"/>
      <c r="D7" s="161"/>
      <c r="E7" s="161"/>
      <c r="F7" s="161"/>
      <c r="G7" s="161"/>
      <c r="H7" s="161"/>
      <c r="I7" s="161"/>
      <c r="J7" s="161"/>
      <c r="K7" s="161"/>
      <c r="L7" s="161"/>
      <c r="M7" s="162"/>
      <c r="N7" s="8"/>
      <c r="O7" s="8"/>
      <c r="P7" s="8"/>
      <c r="Q7" s="8"/>
      <c r="R7" s="8"/>
      <c r="S7" s="8"/>
      <c r="T7" s="8"/>
      <c r="U7" s="8"/>
      <c r="V7" s="8"/>
      <c r="W7" s="8"/>
      <c r="X7" s="8"/>
      <c r="Y7" s="8"/>
    </row>
    <row r="8" spans="1:25" ht="14.25" customHeight="1" x14ac:dyDescent="0.2">
      <c r="A8" s="186"/>
      <c r="B8" s="187"/>
      <c r="C8" s="187"/>
      <c r="D8" s="187"/>
      <c r="E8" s="187"/>
      <c r="F8" s="187"/>
      <c r="G8" s="187"/>
      <c r="H8" s="187"/>
      <c r="I8" s="187"/>
      <c r="J8" s="187"/>
      <c r="K8" s="187"/>
      <c r="L8" s="187"/>
      <c r="M8" s="188"/>
      <c r="N8" s="8"/>
      <c r="O8" s="8"/>
      <c r="P8" s="8"/>
      <c r="Q8" s="8"/>
      <c r="R8" s="8"/>
      <c r="S8" s="8"/>
      <c r="T8" s="8"/>
      <c r="U8" s="8"/>
      <c r="V8" s="8"/>
      <c r="W8" s="8"/>
      <c r="X8" s="8"/>
      <c r="Y8" s="8"/>
    </row>
    <row r="9" spans="1:25" ht="52.5" customHeight="1" x14ac:dyDescent="0.2">
      <c r="A9" s="197" t="s">
        <v>296</v>
      </c>
      <c r="B9" s="180"/>
      <c r="C9" s="180"/>
      <c r="D9" s="180"/>
      <c r="E9" s="180"/>
      <c r="F9" s="180"/>
      <c r="G9" s="180"/>
      <c r="H9" s="180"/>
      <c r="I9" s="180"/>
      <c r="J9" s="180"/>
      <c r="K9" s="180"/>
      <c r="L9" s="180"/>
      <c r="M9" s="198"/>
      <c r="N9" s="8"/>
      <c r="O9" s="8"/>
      <c r="P9" s="8"/>
      <c r="Q9" s="8"/>
      <c r="R9" s="8"/>
      <c r="S9" s="8"/>
      <c r="T9" s="8"/>
      <c r="U9" s="8"/>
      <c r="V9" s="8"/>
      <c r="W9" s="8"/>
      <c r="X9" s="8"/>
      <c r="Y9" s="8"/>
    </row>
    <row r="10" spans="1:25" ht="15.75" x14ac:dyDescent="0.2">
      <c r="A10" s="88"/>
      <c r="B10" s="8"/>
      <c r="C10" s="8"/>
      <c r="D10" s="8"/>
      <c r="E10" s="8"/>
      <c r="F10" s="8"/>
      <c r="G10" s="8"/>
      <c r="H10" s="8"/>
      <c r="I10" s="8"/>
      <c r="J10" s="8"/>
      <c r="K10" s="8"/>
      <c r="L10" s="8"/>
      <c r="M10" s="92"/>
      <c r="N10" s="8"/>
      <c r="O10" s="8"/>
      <c r="P10" s="8"/>
      <c r="Q10" s="8"/>
      <c r="R10" s="8"/>
      <c r="S10" s="8"/>
      <c r="T10" s="8"/>
      <c r="U10" s="8"/>
      <c r="V10" s="8"/>
      <c r="W10" s="8"/>
      <c r="X10" s="8"/>
      <c r="Y10" s="8"/>
    </row>
    <row r="11" spans="1:25" ht="30" hidden="1" x14ac:dyDescent="0.2">
      <c r="A11" s="88"/>
      <c r="B11" s="61" t="s">
        <v>92</v>
      </c>
      <c r="C11" s="62" t="s">
        <v>93</v>
      </c>
      <c r="D11" s="62" t="s">
        <v>94</v>
      </c>
      <c r="E11" s="62" t="s">
        <v>95</v>
      </c>
      <c r="F11" s="62" t="s">
        <v>96</v>
      </c>
      <c r="G11" s="62" t="s">
        <v>97</v>
      </c>
      <c r="H11" s="62" t="s">
        <v>98</v>
      </c>
      <c r="I11" s="62" t="s">
        <v>99</v>
      </c>
      <c r="J11" s="62" t="s">
        <v>100</v>
      </c>
      <c r="K11" s="62" t="s">
        <v>101</v>
      </c>
      <c r="L11" s="8"/>
      <c r="M11" s="92"/>
      <c r="N11" s="8"/>
      <c r="O11" s="8"/>
      <c r="P11" s="8"/>
      <c r="Q11" s="8"/>
      <c r="R11" s="8"/>
      <c r="S11" s="8"/>
      <c r="T11" s="8"/>
      <c r="U11" s="8"/>
      <c r="V11" s="8"/>
      <c r="W11" s="8"/>
      <c r="X11" s="8"/>
      <c r="Y11" s="8"/>
    </row>
    <row r="12" spans="1:25" ht="15.75" hidden="1" x14ac:dyDescent="0.2">
      <c r="A12" s="88"/>
      <c r="B12" s="139" t="s">
        <v>297</v>
      </c>
      <c r="C12" s="140" t="s">
        <v>298</v>
      </c>
      <c r="D12" s="141" t="s">
        <v>103</v>
      </c>
      <c r="E12" s="142">
        <v>171</v>
      </c>
      <c r="F12" s="143" t="s">
        <v>18</v>
      </c>
      <c r="G12" s="143" t="s">
        <v>299</v>
      </c>
      <c r="H12" s="143" t="s">
        <v>106</v>
      </c>
      <c r="I12" s="144">
        <v>1</v>
      </c>
      <c r="J12" s="145">
        <v>0.16666666666666669</v>
      </c>
      <c r="K12" s="144">
        <v>0.16666666666666669</v>
      </c>
      <c r="L12" s="8"/>
      <c r="M12" s="92"/>
      <c r="N12" s="8"/>
      <c r="O12" s="8"/>
      <c r="P12" s="8"/>
      <c r="Q12" s="8"/>
      <c r="R12" s="8"/>
      <c r="S12" s="8"/>
      <c r="T12" s="8"/>
      <c r="U12" s="8"/>
      <c r="V12" s="8"/>
      <c r="W12" s="8"/>
      <c r="X12" s="8"/>
      <c r="Y12" s="8"/>
    </row>
    <row r="13" spans="1:25" ht="15.75" hidden="1" x14ac:dyDescent="0.2">
      <c r="A13" s="88"/>
      <c r="B13" s="139" t="s">
        <v>300</v>
      </c>
      <c r="C13" s="140" t="s">
        <v>301</v>
      </c>
      <c r="D13" s="141" t="s">
        <v>103</v>
      </c>
      <c r="E13" s="142">
        <v>172</v>
      </c>
      <c r="F13" s="143" t="s">
        <v>18</v>
      </c>
      <c r="G13" s="143" t="s">
        <v>299</v>
      </c>
      <c r="H13" s="143" t="s">
        <v>106</v>
      </c>
      <c r="I13" s="144">
        <v>1</v>
      </c>
      <c r="J13" s="145">
        <v>0.16666666666666669</v>
      </c>
      <c r="K13" s="144">
        <v>0.16666666666666669</v>
      </c>
      <c r="L13" s="8"/>
      <c r="M13" s="92"/>
      <c r="N13" s="8"/>
      <c r="O13" s="8"/>
      <c r="P13" s="8"/>
      <c r="Q13" s="8"/>
      <c r="R13" s="8"/>
      <c r="S13" s="8"/>
      <c r="T13" s="8"/>
      <c r="U13" s="8"/>
      <c r="V13" s="8"/>
      <c r="W13" s="8"/>
      <c r="X13" s="8"/>
      <c r="Y13" s="8"/>
    </row>
    <row r="14" spans="1:25" ht="15.75" hidden="1" x14ac:dyDescent="0.2">
      <c r="A14" s="88"/>
      <c r="B14" s="139" t="s">
        <v>302</v>
      </c>
      <c r="C14" s="140" t="s">
        <v>303</v>
      </c>
      <c r="D14" s="141" t="s">
        <v>92</v>
      </c>
      <c r="E14" s="142">
        <v>173</v>
      </c>
      <c r="F14" s="143" t="s">
        <v>18</v>
      </c>
      <c r="G14" s="143" t="s">
        <v>299</v>
      </c>
      <c r="H14" s="143" t="s">
        <v>106</v>
      </c>
      <c r="I14" s="145">
        <v>0</v>
      </c>
      <c r="J14" s="145">
        <v>0.16666666666666669</v>
      </c>
      <c r="K14" s="144">
        <v>5.5555555555555559E-2</v>
      </c>
      <c r="L14" s="8"/>
      <c r="M14" s="92"/>
      <c r="N14" s="8"/>
      <c r="O14" s="8"/>
      <c r="P14" s="8"/>
      <c r="Q14" s="8"/>
      <c r="R14" s="8"/>
      <c r="S14" s="8"/>
      <c r="T14" s="8"/>
      <c r="U14" s="8"/>
      <c r="V14" s="8"/>
      <c r="W14" s="8"/>
      <c r="X14" s="8"/>
      <c r="Y14" s="8"/>
    </row>
    <row r="15" spans="1:25" ht="15.75" hidden="1" x14ac:dyDescent="0.2">
      <c r="A15" s="88"/>
      <c r="B15" s="139" t="s">
        <v>304</v>
      </c>
      <c r="C15" s="140" t="s">
        <v>305</v>
      </c>
      <c r="D15" s="141" t="s">
        <v>103</v>
      </c>
      <c r="E15" s="142">
        <v>174</v>
      </c>
      <c r="F15" s="143" t="s">
        <v>18</v>
      </c>
      <c r="G15" s="143" t="s">
        <v>299</v>
      </c>
      <c r="H15" s="143" t="s">
        <v>106</v>
      </c>
      <c r="I15" s="145">
        <v>0.33333333333333331</v>
      </c>
      <c r="J15" s="145">
        <v>0.16666666666666669</v>
      </c>
      <c r="K15" s="144">
        <v>5.5555555555555559E-2</v>
      </c>
      <c r="L15" s="8"/>
      <c r="M15" s="92"/>
      <c r="N15" s="8"/>
      <c r="O15" s="8"/>
      <c r="P15" s="8"/>
      <c r="Q15" s="8"/>
      <c r="R15" s="8"/>
      <c r="S15" s="8"/>
      <c r="T15" s="8"/>
      <c r="U15" s="8"/>
      <c r="V15" s="8"/>
      <c r="W15" s="8"/>
      <c r="X15" s="8"/>
      <c r="Y15" s="8"/>
    </row>
    <row r="16" spans="1:25" ht="15.75" hidden="1" x14ac:dyDescent="0.2">
      <c r="A16" s="88"/>
      <c r="B16" s="139" t="s">
        <v>306</v>
      </c>
      <c r="C16" s="140" t="s">
        <v>307</v>
      </c>
      <c r="D16" s="141" t="s">
        <v>103</v>
      </c>
      <c r="E16" s="142">
        <v>175</v>
      </c>
      <c r="F16" s="143" t="s">
        <v>18</v>
      </c>
      <c r="G16" s="143" t="s">
        <v>299</v>
      </c>
      <c r="H16" s="143" t="s">
        <v>106</v>
      </c>
      <c r="I16" s="145">
        <v>0.33333333333333331</v>
      </c>
      <c r="J16" s="145">
        <v>0.16666666666666669</v>
      </c>
      <c r="K16" s="144">
        <v>5.5555555555555559E-2</v>
      </c>
      <c r="L16" s="8"/>
      <c r="M16" s="92"/>
      <c r="N16" s="8"/>
      <c r="O16" s="8"/>
      <c r="P16" s="8"/>
      <c r="Q16" s="8"/>
      <c r="R16" s="8"/>
      <c r="S16" s="8"/>
      <c r="T16" s="8"/>
      <c r="U16" s="8"/>
      <c r="V16" s="8"/>
      <c r="W16" s="8"/>
      <c r="X16" s="8"/>
      <c r="Y16" s="8"/>
    </row>
    <row r="17" spans="1:25" ht="15.75" hidden="1" x14ac:dyDescent="0.2">
      <c r="A17" s="88"/>
      <c r="B17" s="139" t="s">
        <v>308</v>
      </c>
      <c r="C17" s="140" t="s">
        <v>309</v>
      </c>
      <c r="D17" s="141" t="s">
        <v>103</v>
      </c>
      <c r="E17" s="142">
        <v>176</v>
      </c>
      <c r="F17" s="143" t="s">
        <v>18</v>
      </c>
      <c r="G17" s="143" t="s">
        <v>299</v>
      </c>
      <c r="H17" s="143" t="s">
        <v>106</v>
      </c>
      <c r="I17" s="144">
        <v>1</v>
      </c>
      <c r="J17" s="145">
        <v>0.16666666666666669</v>
      </c>
      <c r="K17" s="144">
        <v>0.16666666666666669</v>
      </c>
      <c r="L17" s="8"/>
      <c r="M17" s="92"/>
      <c r="N17" s="8"/>
      <c r="O17" s="8"/>
      <c r="P17" s="8"/>
      <c r="Q17" s="8"/>
      <c r="R17" s="8"/>
      <c r="S17" s="8"/>
      <c r="T17" s="8"/>
      <c r="U17" s="8"/>
      <c r="V17" s="8"/>
      <c r="W17" s="8"/>
      <c r="X17" s="8"/>
      <c r="Y17" s="8"/>
    </row>
    <row r="18" spans="1:25" ht="15.75" hidden="1" x14ac:dyDescent="0.2">
      <c r="A18" s="88"/>
      <c r="B18" s="139" t="s">
        <v>310</v>
      </c>
      <c r="C18" s="140" t="s">
        <v>311</v>
      </c>
      <c r="D18" s="141"/>
      <c r="E18" s="142">
        <v>180</v>
      </c>
      <c r="F18" s="143" t="s">
        <v>18</v>
      </c>
      <c r="G18" s="143" t="s">
        <v>299</v>
      </c>
      <c r="H18" s="143" t="s">
        <v>106</v>
      </c>
      <c r="I18" s="144"/>
      <c r="J18" s="145">
        <v>0.16666666666666669</v>
      </c>
      <c r="K18" s="144" t="e">
        <v>#VALUE!</v>
      </c>
      <c r="L18" s="8"/>
      <c r="M18" s="92"/>
      <c r="N18" s="8"/>
      <c r="O18" s="8"/>
      <c r="P18" s="8"/>
      <c r="Q18" s="8"/>
      <c r="R18" s="8"/>
      <c r="S18" s="8"/>
      <c r="T18" s="8"/>
      <c r="U18" s="8"/>
      <c r="V18" s="8"/>
      <c r="W18" s="8"/>
      <c r="X18" s="8"/>
      <c r="Y18" s="8"/>
    </row>
    <row r="19" spans="1:25" ht="15.75" hidden="1" x14ac:dyDescent="0.2">
      <c r="A19" s="88"/>
      <c r="B19" s="139" t="s">
        <v>312</v>
      </c>
      <c r="C19" s="140" t="s">
        <v>313</v>
      </c>
      <c r="D19" s="141"/>
      <c r="E19" s="142">
        <v>181</v>
      </c>
      <c r="F19" s="143" t="s">
        <v>18</v>
      </c>
      <c r="G19" s="143" t="s">
        <v>299</v>
      </c>
      <c r="H19" s="143" t="s">
        <v>106</v>
      </c>
      <c r="I19" s="144"/>
      <c r="J19" s="145">
        <v>0.16666666666666669</v>
      </c>
      <c r="K19" s="144" t="e">
        <v>#VALUE!</v>
      </c>
      <c r="L19" s="8"/>
      <c r="M19" s="92"/>
      <c r="N19" s="8"/>
      <c r="O19" s="8"/>
      <c r="P19" s="8"/>
      <c r="Q19" s="8"/>
      <c r="R19" s="8"/>
      <c r="S19" s="8"/>
      <c r="T19" s="8"/>
      <c r="U19" s="8"/>
      <c r="V19" s="8"/>
      <c r="W19" s="8"/>
      <c r="X19" s="8"/>
      <c r="Y19" s="8"/>
    </row>
    <row r="20" spans="1:25" ht="15.75" hidden="1" x14ac:dyDescent="0.2">
      <c r="A20" s="88"/>
      <c r="B20" s="139" t="s">
        <v>314</v>
      </c>
      <c r="C20" s="140" t="s">
        <v>315</v>
      </c>
      <c r="D20" s="141"/>
      <c r="E20" s="142">
        <v>182</v>
      </c>
      <c r="F20" s="143" t="s">
        <v>18</v>
      </c>
      <c r="G20" s="143" t="s">
        <v>299</v>
      </c>
      <c r="H20" s="143" t="s">
        <v>106</v>
      </c>
      <c r="I20" s="145"/>
      <c r="J20" s="145">
        <v>0.16666666666666669</v>
      </c>
      <c r="K20" s="144" t="e">
        <v>#VALUE!</v>
      </c>
      <c r="L20" s="8"/>
      <c r="M20" s="92"/>
      <c r="N20" s="8"/>
      <c r="O20" s="8"/>
      <c r="P20" s="8"/>
      <c r="Q20" s="8"/>
      <c r="R20" s="8"/>
      <c r="S20" s="8"/>
      <c r="T20" s="8"/>
      <c r="U20" s="8"/>
      <c r="V20" s="8"/>
      <c r="W20" s="8"/>
      <c r="X20" s="8"/>
      <c r="Y20" s="8"/>
    </row>
    <row r="21" spans="1:25" ht="15.75" hidden="1" x14ac:dyDescent="0.2">
      <c r="A21" s="88"/>
      <c r="B21" s="139" t="s">
        <v>316</v>
      </c>
      <c r="C21" s="140" t="s">
        <v>317</v>
      </c>
      <c r="D21" s="141"/>
      <c r="E21" s="142">
        <v>183</v>
      </c>
      <c r="F21" s="143" t="s">
        <v>18</v>
      </c>
      <c r="G21" s="143" t="s">
        <v>299</v>
      </c>
      <c r="H21" s="143" t="s">
        <v>106</v>
      </c>
      <c r="I21" s="145"/>
      <c r="J21" s="145">
        <v>0.16666666666666669</v>
      </c>
      <c r="K21" s="144" t="e">
        <v>#VALUE!</v>
      </c>
      <c r="L21" s="8"/>
      <c r="M21" s="92"/>
      <c r="N21" s="8"/>
      <c r="O21" s="8"/>
      <c r="P21" s="8"/>
      <c r="Q21" s="8"/>
      <c r="R21" s="8"/>
      <c r="S21" s="8"/>
      <c r="T21" s="8"/>
      <c r="U21" s="8"/>
      <c r="V21" s="8"/>
      <c r="W21" s="8"/>
      <c r="X21" s="8"/>
      <c r="Y21" s="8"/>
    </row>
    <row r="22" spans="1:25" ht="15.75" hidden="1" x14ac:dyDescent="0.2">
      <c r="A22" s="88"/>
      <c r="B22" s="139" t="s">
        <v>318</v>
      </c>
      <c r="C22" s="140" t="s">
        <v>319</v>
      </c>
      <c r="D22" s="141"/>
      <c r="E22" s="142">
        <v>184</v>
      </c>
      <c r="F22" s="143" t="s">
        <v>18</v>
      </c>
      <c r="G22" s="143" t="s">
        <v>299</v>
      </c>
      <c r="H22" s="143" t="s">
        <v>106</v>
      </c>
      <c r="I22" s="145"/>
      <c r="J22" s="145">
        <v>0.16666666666666669</v>
      </c>
      <c r="K22" s="144" t="e">
        <v>#VALUE!</v>
      </c>
      <c r="L22" s="8"/>
      <c r="M22" s="92"/>
      <c r="N22" s="8"/>
      <c r="O22" s="8"/>
      <c r="P22" s="8"/>
      <c r="Q22" s="8"/>
      <c r="R22" s="8"/>
      <c r="S22" s="8"/>
      <c r="T22" s="8"/>
      <c r="U22" s="8"/>
      <c r="V22" s="8"/>
      <c r="W22" s="8"/>
      <c r="X22" s="8"/>
      <c r="Y22" s="8"/>
    </row>
    <row r="23" spans="1:25" ht="15.75" hidden="1" x14ac:dyDescent="0.2">
      <c r="A23" s="88"/>
      <c r="B23" s="139" t="s">
        <v>320</v>
      </c>
      <c r="C23" s="140" t="s">
        <v>321</v>
      </c>
      <c r="D23" s="141"/>
      <c r="E23" s="142">
        <v>185</v>
      </c>
      <c r="F23" s="143" t="s">
        <v>18</v>
      </c>
      <c r="G23" s="143" t="s">
        <v>299</v>
      </c>
      <c r="H23" s="143" t="s">
        <v>106</v>
      </c>
      <c r="I23" s="144"/>
      <c r="J23" s="145">
        <v>0.16666666666666669</v>
      </c>
      <c r="K23" s="144" t="e">
        <v>#VALUE!</v>
      </c>
      <c r="L23" s="8"/>
      <c r="M23" s="92"/>
      <c r="N23" s="8"/>
      <c r="O23" s="8"/>
      <c r="P23" s="8"/>
      <c r="Q23" s="8"/>
      <c r="R23" s="8"/>
      <c r="S23" s="8"/>
      <c r="T23" s="8"/>
      <c r="U23" s="8"/>
      <c r="V23" s="8"/>
      <c r="W23" s="8"/>
      <c r="X23" s="8"/>
      <c r="Y23" s="8"/>
    </row>
    <row r="24" spans="1:25" ht="15.75" hidden="1" x14ac:dyDescent="0.2">
      <c r="A24" s="88"/>
      <c r="B24" s="139" t="s">
        <v>322</v>
      </c>
      <c r="C24" s="140" t="s">
        <v>323</v>
      </c>
      <c r="D24" s="141"/>
      <c r="E24" s="142">
        <v>189</v>
      </c>
      <c r="F24" s="143" t="s">
        <v>18</v>
      </c>
      <c r="G24" s="143" t="s">
        <v>299</v>
      </c>
      <c r="H24" s="143" t="s">
        <v>106</v>
      </c>
      <c r="I24" s="144"/>
      <c r="J24" s="145">
        <v>0.16666666666666669</v>
      </c>
      <c r="K24" s="144" t="e">
        <v>#VALUE!</v>
      </c>
      <c r="L24" s="8"/>
      <c r="M24" s="92"/>
      <c r="N24" s="8"/>
      <c r="O24" s="8"/>
      <c r="P24" s="8"/>
      <c r="Q24" s="8"/>
      <c r="R24" s="8"/>
      <c r="S24" s="8"/>
      <c r="T24" s="8"/>
      <c r="U24" s="8"/>
      <c r="V24" s="8"/>
      <c r="W24" s="8"/>
      <c r="X24" s="8"/>
      <c r="Y24" s="8"/>
    </row>
    <row r="25" spans="1:25" ht="15.75" hidden="1" x14ac:dyDescent="0.2">
      <c r="A25" s="88"/>
      <c r="B25" s="139" t="s">
        <v>324</v>
      </c>
      <c r="C25" s="140" t="s">
        <v>325</v>
      </c>
      <c r="D25" s="141"/>
      <c r="E25" s="142">
        <v>190</v>
      </c>
      <c r="F25" s="143" t="s">
        <v>18</v>
      </c>
      <c r="G25" s="143" t="s">
        <v>299</v>
      </c>
      <c r="H25" s="143" t="s">
        <v>106</v>
      </c>
      <c r="I25" s="144"/>
      <c r="J25" s="145">
        <v>0.16666666666666669</v>
      </c>
      <c r="K25" s="144" t="e">
        <v>#VALUE!</v>
      </c>
      <c r="L25" s="8"/>
      <c r="M25" s="92"/>
      <c r="N25" s="8"/>
      <c r="O25" s="8"/>
      <c r="P25" s="8"/>
      <c r="Q25" s="8"/>
      <c r="R25" s="8"/>
      <c r="S25" s="8"/>
      <c r="T25" s="8"/>
      <c r="U25" s="8"/>
      <c r="V25" s="8"/>
      <c r="W25" s="8"/>
      <c r="X25" s="8"/>
      <c r="Y25" s="8"/>
    </row>
    <row r="26" spans="1:25" ht="15.75" hidden="1" x14ac:dyDescent="0.2">
      <c r="A26" s="88"/>
      <c r="B26" s="139" t="s">
        <v>326</v>
      </c>
      <c r="C26" s="140" t="s">
        <v>327</v>
      </c>
      <c r="D26" s="141"/>
      <c r="E26" s="142">
        <v>191</v>
      </c>
      <c r="F26" s="143" t="s">
        <v>18</v>
      </c>
      <c r="G26" s="143" t="s">
        <v>299</v>
      </c>
      <c r="H26" s="143" t="s">
        <v>106</v>
      </c>
      <c r="I26" s="145"/>
      <c r="J26" s="145">
        <v>0.16666666666666669</v>
      </c>
      <c r="K26" s="144" t="e">
        <v>#VALUE!</v>
      </c>
      <c r="L26" s="8"/>
      <c r="M26" s="92"/>
      <c r="N26" s="8"/>
      <c r="O26" s="8"/>
      <c r="P26" s="8"/>
      <c r="Q26" s="8"/>
      <c r="R26" s="8"/>
      <c r="S26" s="8"/>
      <c r="T26" s="8"/>
      <c r="U26" s="8"/>
      <c r="V26" s="8"/>
      <c r="W26" s="8"/>
      <c r="X26" s="8"/>
      <c r="Y26" s="8"/>
    </row>
    <row r="27" spans="1:25" ht="15.75" hidden="1" x14ac:dyDescent="0.2">
      <c r="A27" s="88"/>
      <c r="B27" s="139" t="s">
        <v>328</v>
      </c>
      <c r="C27" s="140" t="s">
        <v>329</v>
      </c>
      <c r="D27" s="141"/>
      <c r="E27" s="142">
        <v>192</v>
      </c>
      <c r="F27" s="143" t="s">
        <v>18</v>
      </c>
      <c r="G27" s="143" t="s">
        <v>299</v>
      </c>
      <c r="H27" s="143" t="s">
        <v>106</v>
      </c>
      <c r="I27" s="145"/>
      <c r="J27" s="145">
        <v>0.16666666666666669</v>
      </c>
      <c r="K27" s="144" t="e">
        <v>#VALUE!</v>
      </c>
      <c r="L27" s="8"/>
      <c r="M27" s="92"/>
      <c r="N27" s="8"/>
      <c r="O27" s="8"/>
      <c r="P27" s="8"/>
      <c r="Q27" s="8"/>
      <c r="R27" s="8"/>
      <c r="S27" s="8"/>
      <c r="T27" s="8"/>
      <c r="U27" s="8"/>
      <c r="V27" s="8"/>
      <c r="W27" s="8"/>
      <c r="X27" s="8"/>
      <c r="Y27" s="8"/>
    </row>
    <row r="28" spans="1:25" ht="15.75" hidden="1" x14ac:dyDescent="0.2">
      <c r="A28" s="88"/>
      <c r="B28" s="139" t="s">
        <v>330</v>
      </c>
      <c r="C28" s="140" t="s">
        <v>331</v>
      </c>
      <c r="D28" s="141"/>
      <c r="E28" s="142">
        <v>193</v>
      </c>
      <c r="F28" s="143" t="s">
        <v>18</v>
      </c>
      <c r="G28" s="143" t="s">
        <v>299</v>
      </c>
      <c r="H28" s="143" t="s">
        <v>106</v>
      </c>
      <c r="I28" s="145"/>
      <c r="J28" s="145">
        <v>0.16666666666666669</v>
      </c>
      <c r="K28" s="144" t="e">
        <v>#VALUE!</v>
      </c>
      <c r="L28" s="8"/>
      <c r="M28" s="92"/>
      <c r="N28" s="8"/>
      <c r="O28" s="8"/>
      <c r="P28" s="8"/>
      <c r="Q28" s="8"/>
      <c r="R28" s="8"/>
      <c r="S28" s="8"/>
      <c r="T28" s="8"/>
      <c r="U28" s="8"/>
      <c r="V28" s="8"/>
      <c r="W28" s="8"/>
      <c r="X28" s="8"/>
      <c r="Y28" s="8"/>
    </row>
    <row r="29" spans="1:25" ht="15.75" hidden="1" x14ac:dyDescent="0.2">
      <c r="A29" s="88"/>
      <c r="B29" s="139" t="s">
        <v>332</v>
      </c>
      <c r="C29" s="140" t="s">
        <v>333</v>
      </c>
      <c r="D29" s="141"/>
      <c r="E29" s="142">
        <v>194</v>
      </c>
      <c r="F29" s="143" t="s">
        <v>18</v>
      </c>
      <c r="G29" s="143" t="s">
        <v>299</v>
      </c>
      <c r="H29" s="143" t="s">
        <v>106</v>
      </c>
      <c r="I29" s="144"/>
      <c r="J29" s="145">
        <v>0.16666666666666669</v>
      </c>
      <c r="K29" s="144" t="e">
        <v>#VALUE!</v>
      </c>
      <c r="L29" s="8"/>
      <c r="M29" s="92"/>
      <c r="N29" s="8"/>
      <c r="O29" s="8"/>
      <c r="P29" s="8"/>
      <c r="Q29" s="8"/>
      <c r="R29" s="8"/>
      <c r="S29" s="8"/>
      <c r="T29" s="8"/>
      <c r="U29" s="8"/>
      <c r="V29" s="8"/>
      <c r="W29" s="8"/>
      <c r="X29" s="8"/>
      <c r="Y29" s="8"/>
    </row>
    <row r="30" spans="1:25" ht="15.75" hidden="1" x14ac:dyDescent="0.2">
      <c r="A30" s="88"/>
      <c r="B30" s="139" t="s">
        <v>334</v>
      </c>
      <c r="C30" s="140" t="s">
        <v>335</v>
      </c>
      <c r="D30" s="141"/>
      <c r="E30" s="142">
        <v>198</v>
      </c>
      <c r="F30" s="143" t="s">
        <v>18</v>
      </c>
      <c r="G30" s="143" t="s">
        <v>299</v>
      </c>
      <c r="H30" s="143" t="s">
        <v>106</v>
      </c>
      <c r="I30" s="144"/>
      <c r="J30" s="145">
        <v>0.16666666666666669</v>
      </c>
      <c r="K30" s="144" t="e">
        <v>#VALUE!</v>
      </c>
      <c r="L30" s="8"/>
      <c r="M30" s="92"/>
      <c r="N30" s="8"/>
      <c r="O30" s="8"/>
      <c r="P30" s="8"/>
      <c r="Q30" s="8"/>
      <c r="R30" s="8"/>
      <c r="S30" s="8"/>
      <c r="T30" s="8"/>
      <c r="U30" s="8"/>
      <c r="V30" s="8"/>
      <c r="W30" s="8"/>
      <c r="X30" s="8"/>
      <c r="Y30" s="8"/>
    </row>
    <row r="31" spans="1:25" ht="15.75" hidden="1" x14ac:dyDescent="0.2">
      <c r="A31" s="88"/>
      <c r="B31" s="139" t="s">
        <v>336</v>
      </c>
      <c r="C31" s="140" t="s">
        <v>337</v>
      </c>
      <c r="D31" s="141"/>
      <c r="E31" s="142">
        <v>199</v>
      </c>
      <c r="F31" s="143" t="s">
        <v>18</v>
      </c>
      <c r="G31" s="143" t="s">
        <v>299</v>
      </c>
      <c r="H31" s="143" t="s">
        <v>106</v>
      </c>
      <c r="I31" s="144"/>
      <c r="J31" s="145">
        <v>0.16666666666666669</v>
      </c>
      <c r="K31" s="144" t="e">
        <v>#VALUE!</v>
      </c>
      <c r="L31" s="8"/>
      <c r="M31" s="92"/>
      <c r="N31" s="8"/>
      <c r="O31" s="8"/>
      <c r="P31" s="8"/>
      <c r="Q31" s="8"/>
      <c r="R31" s="8"/>
      <c r="S31" s="8"/>
      <c r="T31" s="8"/>
      <c r="U31" s="8"/>
      <c r="V31" s="8"/>
      <c r="W31" s="8"/>
      <c r="X31" s="8"/>
      <c r="Y31" s="8"/>
    </row>
    <row r="32" spans="1:25" ht="15.75" hidden="1" x14ac:dyDescent="0.2">
      <c r="A32" s="88"/>
      <c r="B32" s="139" t="s">
        <v>338</v>
      </c>
      <c r="C32" s="140" t="s">
        <v>339</v>
      </c>
      <c r="D32" s="141"/>
      <c r="E32" s="142">
        <v>200</v>
      </c>
      <c r="F32" s="143" t="s">
        <v>18</v>
      </c>
      <c r="G32" s="143" t="s">
        <v>299</v>
      </c>
      <c r="H32" s="143" t="s">
        <v>106</v>
      </c>
      <c r="I32" s="145"/>
      <c r="J32" s="145">
        <v>0.16666666666666669</v>
      </c>
      <c r="K32" s="144" t="e">
        <v>#VALUE!</v>
      </c>
      <c r="L32" s="8"/>
      <c r="M32" s="92"/>
      <c r="N32" s="8"/>
      <c r="O32" s="8"/>
      <c r="P32" s="8"/>
      <c r="Q32" s="8"/>
      <c r="R32" s="8"/>
      <c r="S32" s="8"/>
      <c r="T32" s="8"/>
      <c r="U32" s="8"/>
      <c r="V32" s="8"/>
      <c r="W32" s="8"/>
      <c r="X32" s="8"/>
      <c r="Y32" s="8"/>
    </row>
    <row r="33" spans="1:25" ht="15.75" hidden="1" x14ac:dyDescent="0.2">
      <c r="A33" s="88"/>
      <c r="B33" s="139" t="s">
        <v>340</v>
      </c>
      <c r="C33" s="140" t="s">
        <v>341</v>
      </c>
      <c r="D33" s="141"/>
      <c r="E33" s="142">
        <v>201</v>
      </c>
      <c r="F33" s="143" t="s">
        <v>18</v>
      </c>
      <c r="G33" s="143" t="s">
        <v>299</v>
      </c>
      <c r="H33" s="143" t="s">
        <v>106</v>
      </c>
      <c r="I33" s="145"/>
      <c r="J33" s="145">
        <v>0.16666666666666669</v>
      </c>
      <c r="K33" s="144" t="e">
        <v>#VALUE!</v>
      </c>
      <c r="L33" s="8"/>
      <c r="M33" s="92"/>
      <c r="N33" s="8"/>
      <c r="O33" s="8"/>
      <c r="P33" s="8"/>
      <c r="Q33" s="8"/>
      <c r="R33" s="8"/>
      <c r="S33" s="8"/>
      <c r="T33" s="8"/>
      <c r="U33" s="8"/>
      <c r="V33" s="8"/>
      <c r="W33" s="8"/>
      <c r="X33" s="8"/>
      <c r="Y33" s="8"/>
    </row>
    <row r="34" spans="1:25" ht="15.75" hidden="1" x14ac:dyDescent="0.2">
      <c r="A34" s="88"/>
      <c r="B34" s="139" t="s">
        <v>342</v>
      </c>
      <c r="C34" s="140" t="s">
        <v>343</v>
      </c>
      <c r="D34" s="141"/>
      <c r="E34" s="142">
        <v>202</v>
      </c>
      <c r="F34" s="143" t="s">
        <v>18</v>
      </c>
      <c r="G34" s="143" t="s">
        <v>299</v>
      </c>
      <c r="H34" s="143" t="s">
        <v>106</v>
      </c>
      <c r="I34" s="145"/>
      <c r="J34" s="145">
        <v>0.16666666666666669</v>
      </c>
      <c r="K34" s="144" t="e">
        <v>#VALUE!</v>
      </c>
      <c r="L34" s="8"/>
      <c r="M34" s="92"/>
      <c r="N34" s="8"/>
      <c r="O34" s="8"/>
      <c r="P34" s="8"/>
      <c r="Q34" s="8"/>
      <c r="R34" s="8"/>
      <c r="S34" s="8"/>
      <c r="T34" s="8"/>
      <c r="U34" s="8"/>
      <c r="V34" s="8"/>
      <c r="W34" s="8"/>
      <c r="X34" s="8"/>
      <c r="Y34" s="8"/>
    </row>
    <row r="35" spans="1:25" ht="15.75" hidden="1" x14ac:dyDescent="0.2">
      <c r="A35" s="88"/>
      <c r="B35" s="139" t="s">
        <v>344</v>
      </c>
      <c r="C35" s="140" t="s">
        <v>345</v>
      </c>
      <c r="D35" s="141"/>
      <c r="E35" s="142">
        <v>203</v>
      </c>
      <c r="F35" s="143" t="s">
        <v>18</v>
      </c>
      <c r="G35" s="143" t="s">
        <v>299</v>
      </c>
      <c r="H35" s="143" t="s">
        <v>106</v>
      </c>
      <c r="I35" s="144"/>
      <c r="J35" s="145">
        <v>0.16666666666666669</v>
      </c>
      <c r="K35" s="144" t="e">
        <v>#VALUE!</v>
      </c>
      <c r="L35" s="8"/>
      <c r="M35" s="92"/>
      <c r="N35" s="8"/>
      <c r="O35" s="8"/>
      <c r="P35" s="8"/>
      <c r="Q35" s="8"/>
      <c r="R35" s="8"/>
      <c r="S35" s="8"/>
      <c r="T35" s="8"/>
      <c r="U35" s="8"/>
      <c r="V35" s="8"/>
      <c r="W35" s="8"/>
      <c r="X35" s="8"/>
      <c r="Y35" s="8"/>
    </row>
    <row r="36" spans="1:25" ht="15.75" hidden="1" x14ac:dyDescent="0.2">
      <c r="A36" s="88"/>
      <c r="B36" s="139" t="s">
        <v>346</v>
      </c>
      <c r="C36" s="140" t="s">
        <v>347</v>
      </c>
      <c r="D36" s="141"/>
      <c r="E36" s="142">
        <v>207</v>
      </c>
      <c r="F36" s="143" t="s">
        <v>18</v>
      </c>
      <c r="G36" s="143" t="s">
        <v>299</v>
      </c>
      <c r="H36" s="143" t="s">
        <v>106</v>
      </c>
      <c r="I36" s="144"/>
      <c r="J36" s="145">
        <v>0.16666666666666669</v>
      </c>
      <c r="K36" s="144" t="e">
        <v>#VALUE!</v>
      </c>
      <c r="L36" s="8"/>
      <c r="M36" s="92"/>
      <c r="N36" s="8"/>
      <c r="O36" s="8"/>
      <c r="P36" s="8"/>
      <c r="Q36" s="8"/>
      <c r="R36" s="8"/>
      <c r="S36" s="8"/>
      <c r="T36" s="8"/>
      <c r="U36" s="8"/>
      <c r="V36" s="8"/>
      <c r="W36" s="8"/>
      <c r="X36" s="8"/>
      <c r="Y36" s="8"/>
    </row>
    <row r="37" spans="1:25" ht="15.75" hidden="1" x14ac:dyDescent="0.2">
      <c r="A37" s="88"/>
      <c r="B37" s="139" t="s">
        <v>348</v>
      </c>
      <c r="C37" s="140" t="s">
        <v>349</v>
      </c>
      <c r="D37" s="141"/>
      <c r="E37" s="142">
        <v>208</v>
      </c>
      <c r="F37" s="143" t="s">
        <v>18</v>
      </c>
      <c r="G37" s="143" t="s">
        <v>299</v>
      </c>
      <c r="H37" s="143" t="s">
        <v>106</v>
      </c>
      <c r="I37" s="144"/>
      <c r="J37" s="145">
        <v>0.16666666666666669</v>
      </c>
      <c r="K37" s="144" t="e">
        <v>#VALUE!</v>
      </c>
      <c r="L37" s="8"/>
      <c r="M37" s="92"/>
      <c r="N37" s="8"/>
      <c r="O37" s="8"/>
      <c r="P37" s="8"/>
      <c r="Q37" s="8"/>
      <c r="R37" s="8"/>
      <c r="S37" s="8"/>
      <c r="T37" s="8"/>
      <c r="U37" s="8"/>
      <c r="V37" s="8"/>
      <c r="W37" s="8"/>
      <c r="X37" s="8"/>
      <c r="Y37" s="8"/>
    </row>
    <row r="38" spans="1:25" ht="15.75" hidden="1" x14ac:dyDescent="0.2">
      <c r="A38" s="88"/>
      <c r="B38" s="139" t="s">
        <v>350</v>
      </c>
      <c r="C38" s="140" t="s">
        <v>351</v>
      </c>
      <c r="D38" s="141"/>
      <c r="E38" s="142">
        <v>209</v>
      </c>
      <c r="F38" s="143" t="s">
        <v>18</v>
      </c>
      <c r="G38" s="143" t="s">
        <v>299</v>
      </c>
      <c r="H38" s="143" t="s">
        <v>106</v>
      </c>
      <c r="I38" s="145"/>
      <c r="J38" s="145">
        <v>0.16666666666666669</v>
      </c>
      <c r="K38" s="144" t="e">
        <v>#VALUE!</v>
      </c>
      <c r="L38" s="8"/>
      <c r="M38" s="92"/>
      <c r="N38" s="8"/>
      <c r="O38" s="8"/>
      <c r="P38" s="8"/>
      <c r="Q38" s="8"/>
      <c r="R38" s="8"/>
      <c r="S38" s="8"/>
      <c r="T38" s="8"/>
      <c r="U38" s="8"/>
      <c r="V38" s="8"/>
      <c r="W38" s="8"/>
      <c r="X38" s="8"/>
      <c r="Y38" s="8"/>
    </row>
    <row r="39" spans="1:25" ht="15.75" hidden="1" x14ac:dyDescent="0.2">
      <c r="A39" s="88"/>
      <c r="B39" s="139" t="s">
        <v>352</v>
      </c>
      <c r="C39" s="140" t="s">
        <v>353</v>
      </c>
      <c r="D39" s="141"/>
      <c r="E39" s="142">
        <v>210</v>
      </c>
      <c r="F39" s="143" t="s">
        <v>18</v>
      </c>
      <c r="G39" s="143" t="s">
        <v>299</v>
      </c>
      <c r="H39" s="143" t="s">
        <v>106</v>
      </c>
      <c r="I39" s="145"/>
      <c r="J39" s="145">
        <v>0.16666666666666669</v>
      </c>
      <c r="K39" s="144" t="e">
        <v>#VALUE!</v>
      </c>
      <c r="L39" s="8"/>
      <c r="M39" s="92"/>
      <c r="N39" s="8"/>
      <c r="O39" s="8"/>
      <c r="P39" s="8"/>
      <c r="Q39" s="8"/>
      <c r="R39" s="8"/>
      <c r="S39" s="8"/>
      <c r="T39" s="8"/>
      <c r="U39" s="8"/>
      <c r="V39" s="8"/>
      <c r="W39" s="8"/>
      <c r="X39" s="8"/>
      <c r="Y39" s="8"/>
    </row>
    <row r="40" spans="1:25" ht="15.75" hidden="1" x14ac:dyDescent="0.2">
      <c r="A40" s="88"/>
      <c r="B40" s="139" t="s">
        <v>354</v>
      </c>
      <c r="C40" s="140" t="s">
        <v>355</v>
      </c>
      <c r="D40" s="141"/>
      <c r="E40" s="142">
        <v>211</v>
      </c>
      <c r="F40" s="143" t="s">
        <v>18</v>
      </c>
      <c r="G40" s="143" t="s">
        <v>299</v>
      </c>
      <c r="H40" s="143" t="s">
        <v>106</v>
      </c>
      <c r="I40" s="145"/>
      <c r="J40" s="145">
        <v>0.16666666666666669</v>
      </c>
      <c r="K40" s="144" t="e">
        <v>#VALUE!</v>
      </c>
      <c r="L40" s="8"/>
      <c r="M40" s="92"/>
      <c r="N40" s="8"/>
      <c r="O40" s="8"/>
      <c r="P40" s="8"/>
      <c r="Q40" s="8"/>
      <c r="R40" s="8"/>
      <c r="S40" s="8"/>
      <c r="T40" s="8"/>
      <c r="U40" s="8"/>
      <c r="V40" s="8"/>
      <c r="W40" s="8"/>
      <c r="X40" s="8"/>
      <c r="Y40" s="8"/>
    </row>
    <row r="41" spans="1:25" ht="15.75" hidden="1" x14ac:dyDescent="0.2">
      <c r="A41" s="88"/>
      <c r="B41" s="139" t="s">
        <v>356</v>
      </c>
      <c r="C41" s="140" t="s">
        <v>357</v>
      </c>
      <c r="D41" s="141"/>
      <c r="E41" s="142">
        <v>212</v>
      </c>
      <c r="F41" s="143" t="s">
        <v>18</v>
      </c>
      <c r="G41" s="143" t="s">
        <v>299</v>
      </c>
      <c r="H41" s="143" t="s">
        <v>106</v>
      </c>
      <c r="I41" s="144"/>
      <c r="J41" s="145">
        <v>0.16666666666666669</v>
      </c>
      <c r="K41" s="144" t="e">
        <v>#VALUE!</v>
      </c>
      <c r="L41" s="8"/>
      <c r="M41" s="92"/>
      <c r="N41" s="8"/>
      <c r="O41" s="8"/>
      <c r="P41" s="8"/>
      <c r="Q41" s="8"/>
      <c r="R41" s="8"/>
      <c r="S41" s="8"/>
      <c r="T41" s="8"/>
      <c r="U41" s="8"/>
      <c r="V41" s="8"/>
      <c r="W41" s="8"/>
      <c r="X41" s="8"/>
      <c r="Y41" s="8"/>
    </row>
    <row r="42" spans="1:25" ht="45" hidden="1" x14ac:dyDescent="0.2">
      <c r="A42" s="88"/>
      <c r="B42" s="139" t="s">
        <v>358</v>
      </c>
      <c r="C42" s="140" t="s">
        <v>359</v>
      </c>
      <c r="D42" s="141" t="s">
        <v>114</v>
      </c>
      <c r="E42" s="142">
        <v>214</v>
      </c>
      <c r="F42" s="143" t="s">
        <v>18</v>
      </c>
      <c r="G42" s="143" t="s">
        <v>299</v>
      </c>
      <c r="H42" s="143" t="s">
        <v>106</v>
      </c>
      <c r="I42" s="144">
        <v>0.33333333333333331</v>
      </c>
      <c r="J42" s="146">
        <v>0.16666666666666666</v>
      </c>
      <c r="K42" s="144">
        <v>5.5555555555555552E-2</v>
      </c>
      <c r="L42" s="8"/>
      <c r="M42" s="92"/>
      <c r="N42" s="8"/>
      <c r="O42" s="8"/>
      <c r="P42" s="8"/>
      <c r="Q42" s="8"/>
      <c r="R42" s="8"/>
      <c r="S42" s="8"/>
      <c r="T42" s="8"/>
      <c r="U42" s="8"/>
      <c r="V42" s="8"/>
      <c r="W42" s="8"/>
      <c r="X42" s="8"/>
      <c r="Y42" s="8"/>
    </row>
    <row r="43" spans="1:25" ht="30" hidden="1" x14ac:dyDescent="0.2">
      <c r="A43" s="88"/>
      <c r="B43" s="139" t="s">
        <v>360</v>
      </c>
      <c r="C43" s="140" t="s">
        <v>361</v>
      </c>
      <c r="D43" s="141"/>
      <c r="E43" s="142">
        <v>215</v>
      </c>
      <c r="F43" s="143" t="s">
        <v>18</v>
      </c>
      <c r="G43" s="143" t="s">
        <v>299</v>
      </c>
      <c r="H43" s="143" t="s">
        <v>106</v>
      </c>
      <c r="I43" s="144" t="s">
        <v>399</v>
      </c>
      <c r="J43" s="146">
        <v>0.16666666666666666</v>
      </c>
      <c r="K43" s="144" t="e">
        <v>#VALUE!</v>
      </c>
      <c r="L43" s="8"/>
      <c r="M43" s="92"/>
      <c r="N43" s="8"/>
      <c r="O43" s="8"/>
      <c r="P43" s="8"/>
      <c r="Q43" s="8"/>
      <c r="R43" s="8"/>
      <c r="S43" s="8"/>
      <c r="T43" s="8"/>
      <c r="U43" s="8"/>
      <c r="V43" s="8"/>
      <c r="W43" s="8"/>
      <c r="X43" s="8"/>
      <c r="Y43" s="8"/>
    </row>
    <row r="44" spans="1:25" ht="30" hidden="1" x14ac:dyDescent="0.2">
      <c r="A44" s="88"/>
      <c r="B44" s="139" t="s">
        <v>362</v>
      </c>
      <c r="C44" s="140" t="s">
        <v>363</v>
      </c>
      <c r="D44" s="141" t="s">
        <v>114</v>
      </c>
      <c r="E44" s="142">
        <v>216</v>
      </c>
      <c r="F44" s="143" t="s">
        <v>18</v>
      </c>
      <c r="G44" s="143" t="s">
        <v>299</v>
      </c>
      <c r="H44" s="143" t="s">
        <v>106</v>
      </c>
      <c r="I44" s="144">
        <v>0.33333333333333331</v>
      </c>
      <c r="J44" s="146">
        <v>0.16666666666666666</v>
      </c>
      <c r="K44" s="144">
        <v>5.5555555555555552E-2</v>
      </c>
      <c r="L44" s="8"/>
      <c r="M44" s="92"/>
      <c r="N44" s="8"/>
      <c r="O44" s="8"/>
      <c r="P44" s="8"/>
      <c r="Q44" s="8"/>
      <c r="R44" s="8"/>
      <c r="S44" s="8"/>
      <c r="T44" s="8"/>
      <c r="U44" s="8"/>
      <c r="V44" s="8"/>
      <c r="W44" s="8"/>
      <c r="X44" s="8"/>
      <c r="Y44" s="8"/>
    </row>
    <row r="45" spans="1:25" ht="30" hidden="1" x14ac:dyDescent="0.2">
      <c r="A45" s="88"/>
      <c r="B45" s="139" t="s">
        <v>364</v>
      </c>
      <c r="C45" s="140" t="s">
        <v>365</v>
      </c>
      <c r="D45" s="141" t="s">
        <v>114</v>
      </c>
      <c r="E45" s="142">
        <v>217</v>
      </c>
      <c r="F45" s="143" t="s">
        <v>18</v>
      </c>
      <c r="G45" s="143" t="s">
        <v>299</v>
      </c>
      <c r="H45" s="143" t="s">
        <v>106</v>
      </c>
      <c r="I45" s="144">
        <v>0.33333333333333331</v>
      </c>
      <c r="J45" s="146">
        <v>0.16666666666666666</v>
      </c>
      <c r="K45" s="144">
        <v>5.5555555555555552E-2</v>
      </c>
      <c r="L45" s="8"/>
      <c r="M45" s="92"/>
      <c r="N45" s="8"/>
      <c r="O45" s="8"/>
      <c r="P45" s="8"/>
      <c r="Q45" s="8"/>
      <c r="R45" s="8"/>
      <c r="S45" s="8"/>
      <c r="T45" s="8"/>
      <c r="U45" s="8"/>
      <c r="V45" s="8"/>
      <c r="W45" s="8"/>
      <c r="X45" s="8"/>
      <c r="Y45" s="8"/>
    </row>
    <row r="46" spans="1:25" ht="15.75" hidden="1" x14ac:dyDescent="0.2">
      <c r="A46" s="88"/>
      <c r="B46" s="139" t="s">
        <v>366</v>
      </c>
      <c r="C46" s="140" t="s">
        <v>367</v>
      </c>
      <c r="D46" s="141"/>
      <c r="E46" s="142">
        <v>218</v>
      </c>
      <c r="F46" s="143" t="s">
        <v>18</v>
      </c>
      <c r="G46" s="143" t="s">
        <v>299</v>
      </c>
      <c r="H46" s="143" t="s">
        <v>106</v>
      </c>
      <c r="I46" s="144" t="s">
        <v>399</v>
      </c>
      <c r="J46" s="146">
        <v>0.16666666666666666</v>
      </c>
      <c r="K46" s="144" t="e">
        <v>#VALUE!</v>
      </c>
      <c r="L46" s="8"/>
      <c r="M46" s="92"/>
      <c r="N46" s="8"/>
      <c r="O46" s="8"/>
      <c r="P46" s="8"/>
      <c r="Q46" s="8"/>
      <c r="R46" s="8"/>
      <c r="S46" s="8"/>
      <c r="T46" s="8"/>
      <c r="U46" s="8"/>
      <c r="V46" s="8"/>
      <c r="W46" s="8"/>
      <c r="X46" s="8"/>
      <c r="Y46" s="8"/>
    </row>
    <row r="47" spans="1:25" ht="15.75" hidden="1" x14ac:dyDescent="0.2">
      <c r="A47" s="88"/>
      <c r="B47" s="147" t="s">
        <v>368</v>
      </c>
      <c r="C47" s="140" t="s">
        <v>369</v>
      </c>
      <c r="D47" s="141"/>
      <c r="E47" s="142">
        <v>230</v>
      </c>
      <c r="F47" s="143" t="s">
        <v>18</v>
      </c>
      <c r="G47" s="143" t="s">
        <v>299</v>
      </c>
      <c r="H47" s="143" t="s">
        <v>106</v>
      </c>
      <c r="I47" s="143" t="s">
        <v>399</v>
      </c>
      <c r="J47" s="146">
        <v>0.16666666666666666</v>
      </c>
      <c r="K47" s="145" t="e">
        <v>#VALUE!</v>
      </c>
      <c r="L47" s="8"/>
      <c r="M47" s="92"/>
      <c r="N47" s="8"/>
      <c r="O47" s="8"/>
      <c r="P47" s="8"/>
      <c r="Q47" s="8"/>
      <c r="R47" s="8"/>
      <c r="S47" s="8"/>
      <c r="T47" s="8"/>
      <c r="U47" s="8"/>
      <c r="V47" s="8"/>
      <c r="W47" s="8"/>
      <c r="X47" s="8"/>
      <c r="Y47" s="8"/>
    </row>
    <row r="48" spans="1:25" ht="30" hidden="1" x14ac:dyDescent="0.2">
      <c r="A48" s="88"/>
      <c r="B48" s="147" t="s">
        <v>370</v>
      </c>
      <c r="C48" s="140" t="s">
        <v>371</v>
      </c>
      <c r="D48" s="141"/>
      <c r="E48" s="142">
        <v>231</v>
      </c>
      <c r="F48" s="143" t="s">
        <v>18</v>
      </c>
      <c r="G48" s="143" t="s">
        <v>299</v>
      </c>
      <c r="H48" s="143" t="s">
        <v>106</v>
      </c>
      <c r="I48" s="143" t="s">
        <v>399</v>
      </c>
      <c r="J48" s="146">
        <v>0.16666666666666666</v>
      </c>
      <c r="K48" s="145" t="e">
        <v>#VALUE!</v>
      </c>
      <c r="L48" s="8"/>
      <c r="M48" s="92"/>
      <c r="N48" s="8"/>
      <c r="O48" s="8"/>
      <c r="P48" s="8"/>
      <c r="Q48" s="8"/>
      <c r="R48" s="8"/>
      <c r="S48" s="8"/>
      <c r="T48" s="8"/>
      <c r="U48" s="8"/>
      <c r="V48" s="8"/>
      <c r="W48" s="8"/>
      <c r="X48" s="8"/>
      <c r="Y48" s="8"/>
    </row>
    <row r="49" spans="1:25" ht="30" hidden="1" x14ac:dyDescent="0.2">
      <c r="A49" s="88"/>
      <c r="B49" s="147" t="s">
        <v>372</v>
      </c>
      <c r="C49" s="140" t="s">
        <v>373</v>
      </c>
      <c r="D49" s="141" t="s">
        <v>114</v>
      </c>
      <c r="E49" s="142">
        <v>232</v>
      </c>
      <c r="F49" s="143" t="s">
        <v>18</v>
      </c>
      <c r="G49" s="143" t="s">
        <v>299</v>
      </c>
      <c r="H49" s="143" t="s">
        <v>106</v>
      </c>
      <c r="I49" s="144">
        <v>0.2</v>
      </c>
      <c r="J49" s="146">
        <v>0.16666666666666666</v>
      </c>
      <c r="K49" s="145">
        <v>3.3333333333333333E-2</v>
      </c>
      <c r="L49" s="8"/>
      <c r="M49" s="92"/>
      <c r="N49" s="8"/>
      <c r="O49" s="8"/>
      <c r="P49" s="8"/>
      <c r="Q49" s="8"/>
      <c r="R49" s="8"/>
      <c r="S49" s="8"/>
      <c r="T49" s="8"/>
      <c r="U49" s="8"/>
      <c r="V49" s="8"/>
      <c r="W49" s="8"/>
      <c r="X49" s="8"/>
      <c r="Y49" s="8"/>
    </row>
    <row r="50" spans="1:25" ht="15.75" hidden="1" x14ac:dyDescent="0.2">
      <c r="A50" s="88"/>
      <c r="B50" s="147" t="s">
        <v>374</v>
      </c>
      <c r="C50" s="140" t="s">
        <v>375</v>
      </c>
      <c r="D50" s="141" t="s">
        <v>114</v>
      </c>
      <c r="E50" s="142">
        <v>233</v>
      </c>
      <c r="F50" s="143" t="s">
        <v>18</v>
      </c>
      <c r="G50" s="143" t="s">
        <v>299</v>
      </c>
      <c r="H50" s="143" t="s">
        <v>106</v>
      </c>
      <c r="I50" s="144">
        <v>0.2</v>
      </c>
      <c r="J50" s="146">
        <v>0.16666666666666666</v>
      </c>
      <c r="K50" s="145">
        <v>3.3333333333333333E-2</v>
      </c>
      <c r="L50" s="8"/>
      <c r="M50" s="92"/>
      <c r="N50" s="8"/>
      <c r="O50" s="8"/>
      <c r="P50" s="8"/>
      <c r="Q50" s="8"/>
      <c r="R50" s="8"/>
      <c r="S50" s="8"/>
      <c r="T50" s="8"/>
      <c r="U50" s="8"/>
      <c r="V50" s="8"/>
      <c r="W50" s="8"/>
      <c r="X50" s="8"/>
      <c r="Y50" s="8"/>
    </row>
    <row r="51" spans="1:25" ht="30" hidden="1" x14ac:dyDescent="0.2">
      <c r="A51" s="88"/>
      <c r="B51" s="147" t="s">
        <v>376</v>
      </c>
      <c r="C51" s="140" t="s">
        <v>377</v>
      </c>
      <c r="D51" s="141" t="s">
        <v>114</v>
      </c>
      <c r="E51" s="142">
        <v>234</v>
      </c>
      <c r="F51" s="143" t="s">
        <v>18</v>
      </c>
      <c r="G51" s="143" t="s">
        <v>299</v>
      </c>
      <c r="H51" s="143" t="s">
        <v>106</v>
      </c>
      <c r="I51" s="144">
        <v>0.2</v>
      </c>
      <c r="J51" s="146">
        <v>0.16666666666666666</v>
      </c>
      <c r="K51" s="145">
        <v>3.3333333333333333E-2</v>
      </c>
      <c r="L51" s="8"/>
      <c r="M51" s="92"/>
      <c r="N51" s="8"/>
      <c r="O51" s="8"/>
      <c r="P51" s="8"/>
      <c r="Q51" s="8"/>
      <c r="R51" s="8"/>
      <c r="S51" s="8"/>
      <c r="T51" s="8"/>
      <c r="U51" s="8"/>
      <c r="V51" s="8"/>
      <c r="W51" s="8"/>
      <c r="X51" s="8"/>
      <c r="Y51" s="8"/>
    </row>
    <row r="52" spans="1:25" ht="15.75" hidden="1" x14ac:dyDescent="0.2">
      <c r="A52" s="88"/>
      <c r="B52" s="147" t="s">
        <v>378</v>
      </c>
      <c r="C52" s="140" t="s">
        <v>379</v>
      </c>
      <c r="D52" s="141" t="s">
        <v>114</v>
      </c>
      <c r="E52" s="142">
        <v>235</v>
      </c>
      <c r="F52" s="143" t="s">
        <v>18</v>
      </c>
      <c r="G52" s="143" t="s">
        <v>299</v>
      </c>
      <c r="H52" s="143" t="s">
        <v>106</v>
      </c>
      <c r="I52" s="144">
        <v>0.2</v>
      </c>
      <c r="J52" s="146">
        <v>0.16666666666666666</v>
      </c>
      <c r="K52" s="145">
        <v>3.3333333333333333E-2</v>
      </c>
      <c r="L52" s="8"/>
      <c r="M52" s="92"/>
      <c r="N52" s="8"/>
      <c r="O52" s="8"/>
      <c r="P52" s="8"/>
      <c r="Q52" s="8"/>
      <c r="R52" s="8"/>
      <c r="S52" s="8"/>
      <c r="T52" s="8"/>
      <c r="U52" s="8"/>
      <c r="V52" s="8"/>
      <c r="W52" s="8"/>
      <c r="X52" s="8"/>
      <c r="Y52" s="8"/>
    </row>
    <row r="53" spans="1:25" ht="30" hidden="1" x14ac:dyDescent="0.2">
      <c r="A53" s="88"/>
      <c r="B53" s="147" t="s">
        <v>380</v>
      </c>
      <c r="C53" s="140" t="s">
        <v>381</v>
      </c>
      <c r="D53" s="141"/>
      <c r="E53" s="142">
        <v>236</v>
      </c>
      <c r="F53" s="143" t="s">
        <v>18</v>
      </c>
      <c r="G53" s="143" t="s">
        <v>299</v>
      </c>
      <c r="H53" s="143" t="s">
        <v>106</v>
      </c>
      <c r="I53" s="143" t="s">
        <v>399</v>
      </c>
      <c r="J53" s="146">
        <v>0.16666666666666666</v>
      </c>
      <c r="K53" s="145" t="e">
        <v>#VALUE!</v>
      </c>
      <c r="L53" s="8"/>
      <c r="M53" s="92"/>
      <c r="N53" s="8"/>
      <c r="O53" s="8"/>
      <c r="P53" s="8"/>
      <c r="Q53" s="8"/>
      <c r="R53" s="8"/>
      <c r="S53" s="8"/>
      <c r="T53" s="8"/>
      <c r="U53" s="8"/>
      <c r="V53" s="8"/>
      <c r="W53" s="8"/>
      <c r="X53" s="8"/>
      <c r="Y53" s="8"/>
    </row>
    <row r="54" spans="1:25" ht="15.75" hidden="1" x14ac:dyDescent="0.2">
      <c r="A54" s="88"/>
      <c r="B54" s="147" t="s">
        <v>382</v>
      </c>
      <c r="C54" s="140" t="s">
        <v>383</v>
      </c>
      <c r="D54" s="141" t="s">
        <v>114</v>
      </c>
      <c r="E54" s="142">
        <v>237</v>
      </c>
      <c r="F54" s="143" t="s">
        <v>18</v>
      </c>
      <c r="G54" s="143" t="s">
        <v>299</v>
      </c>
      <c r="H54" s="143" t="s">
        <v>106</v>
      </c>
      <c r="I54" s="144">
        <v>0.2</v>
      </c>
      <c r="J54" s="146">
        <v>0.16666666666666666</v>
      </c>
      <c r="K54" s="145">
        <v>3.3333333333333333E-2</v>
      </c>
      <c r="L54" s="8"/>
      <c r="M54" s="92"/>
      <c r="N54" s="8"/>
      <c r="O54" s="8"/>
      <c r="P54" s="8"/>
      <c r="Q54" s="8"/>
      <c r="R54" s="8"/>
      <c r="S54" s="8"/>
      <c r="T54" s="8"/>
      <c r="U54" s="8"/>
      <c r="V54" s="8"/>
      <c r="W54" s="8"/>
      <c r="X54" s="8"/>
      <c r="Y54" s="8"/>
    </row>
    <row r="55" spans="1:25" ht="30" hidden="1" x14ac:dyDescent="0.2">
      <c r="A55" s="88"/>
      <c r="B55" s="147" t="s">
        <v>384</v>
      </c>
      <c r="C55" s="140" t="s">
        <v>385</v>
      </c>
      <c r="D55" s="141"/>
      <c r="E55" s="142">
        <v>239</v>
      </c>
      <c r="F55" s="143" t="s">
        <v>18</v>
      </c>
      <c r="G55" s="143" t="s">
        <v>299</v>
      </c>
      <c r="H55" s="143" t="s">
        <v>106</v>
      </c>
      <c r="I55" s="143" t="s">
        <v>399</v>
      </c>
      <c r="J55" s="146">
        <v>0.16666666666666666</v>
      </c>
      <c r="K55" s="145" t="e">
        <v>#VALUE!</v>
      </c>
      <c r="L55" s="8"/>
      <c r="M55" s="92"/>
      <c r="N55" s="8"/>
      <c r="O55" s="8"/>
      <c r="P55" s="8"/>
      <c r="Q55" s="8"/>
      <c r="R55" s="8"/>
      <c r="S55" s="8"/>
      <c r="T55" s="8"/>
      <c r="U55" s="8"/>
      <c r="V55" s="8"/>
      <c r="W55" s="8"/>
      <c r="X55" s="8"/>
      <c r="Y55" s="8"/>
    </row>
    <row r="56" spans="1:25" ht="15.75" hidden="1" x14ac:dyDescent="0.2">
      <c r="A56" s="88"/>
      <c r="B56" s="147" t="s">
        <v>386</v>
      </c>
      <c r="C56" s="140" t="s">
        <v>387</v>
      </c>
      <c r="D56" s="141"/>
      <c r="E56" s="142">
        <v>240</v>
      </c>
      <c r="F56" s="143" t="s">
        <v>18</v>
      </c>
      <c r="G56" s="143" t="s">
        <v>299</v>
      </c>
      <c r="H56" s="143" t="s">
        <v>106</v>
      </c>
      <c r="I56" s="143" t="s">
        <v>399</v>
      </c>
      <c r="J56" s="146">
        <v>0.16666666666666666</v>
      </c>
      <c r="K56" s="145" t="e">
        <v>#VALUE!</v>
      </c>
      <c r="L56" s="8"/>
      <c r="M56" s="92"/>
      <c r="N56" s="8"/>
      <c r="O56" s="8"/>
      <c r="P56" s="8"/>
      <c r="Q56" s="8"/>
      <c r="R56" s="8"/>
      <c r="S56" s="8"/>
      <c r="T56" s="8"/>
      <c r="U56" s="8"/>
      <c r="V56" s="8"/>
      <c r="W56" s="8"/>
      <c r="X56" s="8"/>
      <c r="Y56" s="8"/>
    </row>
    <row r="57" spans="1:25" ht="15.75" hidden="1" x14ac:dyDescent="0.2">
      <c r="A57" s="88"/>
      <c r="B57" s="147" t="s">
        <v>388</v>
      </c>
      <c r="C57" s="140" t="s">
        <v>389</v>
      </c>
      <c r="D57" s="141"/>
      <c r="E57" s="142">
        <v>242</v>
      </c>
      <c r="F57" s="143" t="s">
        <v>18</v>
      </c>
      <c r="G57" s="143" t="s">
        <v>299</v>
      </c>
      <c r="H57" s="143" t="s">
        <v>106</v>
      </c>
      <c r="I57" s="144" t="s">
        <v>399</v>
      </c>
      <c r="J57" s="146">
        <v>0.16666666666666666</v>
      </c>
      <c r="K57" s="145" t="e">
        <v>#VALUE!</v>
      </c>
      <c r="L57" s="8"/>
      <c r="M57" s="92"/>
      <c r="N57" s="8"/>
      <c r="O57" s="8"/>
      <c r="P57" s="8"/>
      <c r="Q57" s="8"/>
      <c r="R57" s="8"/>
      <c r="S57" s="8"/>
      <c r="T57" s="8"/>
      <c r="U57" s="8"/>
      <c r="V57" s="8"/>
      <c r="W57" s="8"/>
      <c r="X57" s="8"/>
      <c r="Y57" s="8"/>
    </row>
    <row r="58" spans="1:25" ht="15.75" hidden="1" x14ac:dyDescent="0.2">
      <c r="A58" s="88"/>
      <c r="B58" s="147" t="s">
        <v>390</v>
      </c>
      <c r="C58" s="140" t="s">
        <v>391</v>
      </c>
      <c r="D58" s="141"/>
      <c r="E58" s="142">
        <v>243</v>
      </c>
      <c r="F58" s="143" t="s">
        <v>18</v>
      </c>
      <c r="G58" s="143" t="s">
        <v>82</v>
      </c>
      <c r="H58" s="143" t="s">
        <v>106</v>
      </c>
      <c r="I58" s="143" t="s">
        <v>399</v>
      </c>
      <c r="J58" s="145">
        <v>0.33333333333333331</v>
      </c>
      <c r="K58" s="143" t="e">
        <v>#VALUE!</v>
      </c>
      <c r="L58" s="8"/>
      <c r="M58" s="92"/>
      <c r="N58" s="8"/>
      <c r="O58" s="8"/>
      <c r="P58" s="8"/>
      <c r="Q58" s="8"/>
      <c r="R58" s="8"/>
      <c r="S58" s="8"/>
      <c r="T58" s="8"/>
      <c r="U58" s="8"/>
      <c r="V58" s="8"/>
      <c r="W58" s="8"/>
      <c r="X58" s="8"/>
      <c r="Y58" s="8"/>
    </row>
    <row r="59" spans="1:25" ht="30" hidden="1" x14ac:dyDescent="0.2">
      <c r="A59" s="88"/>
      <c r="B59" s="147" t="s">
        <v>392</v>
      </c>
      <c r="C59" s="140" t="s">
        <v>393</v>
      </c>
      <c r="D59" s="141" t="s">
        <v>114</v>
      </c>
      <c r="E59" s="142">
        <v>244</v>
      </c>
      <c r="F59" s="143" t="s">
        <v>18</v>
      </c>
      <c r="G59" s="143" t="s">
        <v>82</v>
      </c>
      <c r="H59" s="143" t="s">
        <v>106</v>
      </c>
      <c r="I59" s="144">
        <v>0.5</v>
      </c>
      <c r="J59" s="145">
        <v>0.33333333333333331</v>
      </c>
      <c r="K59" s="145">
        <v>0.16666666666666666</v>
      </c>
      <c r="L59" s="8"/>
      <c r="M59" s="92"/>
      <c r="N59" s="8"/>
      <c r="O59" s="8"/>
      <c r="P59" s="8"/>
      <c r="Q59" s="8"/>
      <c r="R59" s="8"/>
      <c r="S59" s="8"/>
      <c r="T59" s="8"/>
      <c r="U59" s="8"/>
      <c r="V59" s="8"/>
      <c r="W59" s="8"/>
      <c r="X59" s="8"/>
      <c r="Y59" s="8"/>
    </row>
    <row r="60" spans="1:25" ht="30" hidden="1" x14ac:dyDescent="0.2">
      <c r="A60" s="88"/>
      <c r="B60" s="147" t="s">
        <v>394</v>
      </c>
      <c r="C60" s="140" t="s">
        <v>395</v>
      </c>
      <c r="D60" s="141"/>
      <c r="E60" s="142">
        <v>245</v>
      </c>
      <c r="F60" s="143" t="s">
        <v>18</v>
      </c>
      <c r="G60" s="143" t="s">
        <v>82</v>
      </c>
      <c r="H60" s="143" t="s">
        <v>106</v>
      </c>
      <c r="I60" s="143" t="s">
        <v>399</v>
      </c>
      <c r="J60" s="145">
        <v>0.33333333333333331</v>
      </c>
      <c r="K60" s="143" t="e">
        <v>#VALUE!</v>
      </c>
      <c r="L60" s="8"/>
      <c r="M60" s="92"/>
      <c r="N60" s="8"/>
      <c r="O60" s="8"/>
      <c r="P60" s="8"/>
      <c r="Q60" s="8"/>
      <c r="R60" s="8"/>
      <c r="S60" s="8"/>
      <c r="T60" s="8"/>
      <c r="U60" s="8"/>
      <c r="V60" s="8"/>
      <c r="W60" s="8"/>
      <c r="X60" s="8"/>
      <c r="Y60" s="8"/>
    </row>
    <row r="61" spans="1:25" ht="15.75" hidden="1" x14ac:dyDescent="0.2">
      <c r="A61" s="88"/>
      <c r="B61" s="147" t="s">
        <v>396</v>
      </c>
      <c r="C61" s="148" t="s">
        <v>397</v>
      </c>
      <c r="D61" s="141" t="s">
        <v>114</v>
      </c>
      <c r="E61" s="142">
        <v>246</v>
      </c>
      <c r="F61" s="143" t="s">
        <v>18</v>
      </c>
      <c r="G61" s="143" t="s">
        <v>82</v>
      </c>
      <c r="H61" s="143" t="s">
        <v>106</v>
      </c>
      <c r="I61" s="144">
        <v>0.5</v>
      </c>
      <c r="J61" s="145">
        <v>0.33333333333333331</v>
      </c>
      <c r="K61" s="145">
        <v>0.16666666666666666</v>
      </c>
      <c r="L61" s="8"/>
      <c r="M61" s="92"/>
      <c r="N61" s="8"/>
      <c r="O61" s="8"/>
      <c r="P61" s="8"/>
      <c r="Q61" s="8"/>
      <c r="R61" s="8"/>
      <c r="S61" s="8"/>
      <c r="T61" s="8"/>
      <c r="U61" s="8"/>
      <c r="V61" s="8"/>
      <c r="W61" s="8"/>
      <c r="X61" s="8"/>
      <c r="Y61" s="8"/>
    </row>
    <row r="62" spans="1:25" ht="15.75" hidden="1" x14ac:dyDescent="0.2">
      <c r="A62" s="88"/>
      <c r="B62" s="147" t="s">
        <v>398</v>
      </c>
      <c r="C62" s="140" t="s">
        <v>399</v>
      </c>
      <c r="D62" s="141"/>
      <c r="E62" s="142">
        <v>248</v>
      </c>
      <c r="F62" s="143" t="s">
        <v>18</v>
      </c>
      <c r="G62" s="143" t="s">
        <v>82</v>
      </c>
      <c r="H62" s="143" t="s">
        <v>106</v>
      </c>
      <c r="I62" s="143" t="s">
        <v>399</v>
      </c>
      <c r="J62" s="145">
        <v>0.33333333333333331</v>
      </c>
      <c r="K62" s="143" t="e">
        <v>#VALUE!</v>
      </c>
      <c r="L62" s="8"/>
      <c r="M62" s="92"/>
      <c r="N62" s="8"/>
      <c r="O62" s="8"/>
      <c r="P62" s="8"/>
      <c r="Q62" s="8"/>
      <c r="R62" s="8"/>
      <c r="S62" s="8"/>
      <c r="T62" s="8"/>
      <c r="U62" s="8"/>
      <c r="V62" s="8"/>
      <c r="W62" s="8"/>
      <c r="X62" s="8"/>
      <c r="Y62" s="8"/>
    </row>
    <row r="63" spans="1:25" ht="15.75" hidden="1" x14ac:dyDescent="0.2">
      <c r="A63" s="88"/>
      <c r="B63" s="147" t="s">
        <v>400</v>
      </c>
      <c r="C63" s="140" t="s">
        <v>401</v>
      </c>
      <c r="D63" s="141"/>
      <c r="E63" s="142">
        <v>249</v>
      </c>
      <c r="F63" s="143" t="s">
        <v>18</v>
      </c>
      <c r="G63" s="143" t="s">
        <v>82</v>
      </c>
      <c r="H63" s="143" t="s">
        <v>106</v>
      </c>
      <c r="I63" s="144" t="s">
        <v>399</v>
      </c>
      <c r="J63" s="145">
        <v>0.33333333333333331</v>
      </c>
      <c r="K63" s="145" t="e">
        <v>#VALUE!</v>
      </c>
      <c r="L63" s="8"/>
      <c r="M63" s="92"/>
      <c r="N63" s="8"/>
      <c r="O63" s="8"/>
      <c r="P63" s="8"/>
      <c r="Q63" s="8"/>
      <c r="R63" s="8"/>
      <c r="S63" s="8"/>
      <c r="T63" s="8"/>
      <c r="U63" s="8"/>
      <c r="V63" s="8"/>
      <c r="W63" s="8"/>
      <c r="X63" s="8"/>
      <c r="Y63" s="8"/>
    </row>
    <row r="64" spans="1:25" ht="45" hidden="1" x14ac:dyDescent="0.2">
      <c r="A64" s="88"/>
      <c r="B64" s="147" t="s">
        <v>402</v>
      </c>
      <c r="C64" s="140" t="s">
        <v>403</v>
      </c>
      <c r="D64" s="141" t="s">
        <v>114</v>
      </c>
      <c r="E64" s="142">
        <v>250</v>
      </c>
      <c r="F64" s="143" t="s">
        <v>18</v>
      </c>
      <c r="G64" s="143" t="s">
        <v>82</v>
      </c>
      <c r="H64" s="143" t="s">
        <v>106</v>
      </c>
      <c r="I64" s="144">
        <v>1</v>
      </c>
      <c r="J64" s="145">
        <v>0.33333333333333331</v>
      </c>
      <c r="K64" s="145">
        <v>0.33333333333333331</v>
      </c>
      <c r="L64" s="8"/>
      <c r="M64" s="92"/>
      <c r="N64" s="8"/>
      <c r="O64" s="8"/>
      <c r="P64" s="8"/>
      <c r="Q64" s="8"/>
      <c r="R64" s="8"/>
      <c r="S64" s="8"/>
      <c r="T64" s="8"/>
      <c r="U64" s="8"/>
      <c r="V64" s="8"/>
      <c r="W64" s="8"/>
      <c r="X64" s="8"/>
      <c r="Y64" s="8"/>
    </row>
    <row r="65" spans="1:25" ht="45" hidden="1" x14ac:dyDescent="0.2">
      <c r="A65" s="88"/>
      <c r="B65" s="147" t="s">
        <v>404</v>
      </c>
      <c r="C65" s="140" t="s">
        <v>405</v>
      </c>
      <c r="D65" s="141"/>
      <c r="E65" s="142">
        <v>251</v>
      </c>
      <c r="F65" s="143" t="s">
        <v>18</v>
      </c>
      <c r="G65" s="143" t="s">
        <v>82</v>
      </c>
      <c r="H65" s="143" t="s">
        <v>106</v>
      </c>
      <c r="I65" s="143" t="s">
        <v>399</v>
      </c>
      <c r="J65" s="145">
        <v>0.33333333333333331</v>
      </c>
      <c r="K65" s="145" t="e">
        <v>#VALUE!</v>
      </c>
      <c r="L65" s="8"/>
      <c r="M65" s="92"/>
      <c r="N65" s="8"/>
      <c r="O65" s="8"/>
      <c r="P65" s="8"/>
      <c r="Q65" s="8"/>
      <c r="R65" s="8"/>
      <c r="S65" s="8"/>
      <c r="T65" s="8"/>
      <c r="U65" s="8"/>
      <c r="V65" s="8"/>
      <c r="W65" s="8"/>
      <c r="X65" s="8"/>
      <c r="Y65" s="8"/>
    </row>
    <row r="66" spans="1:25" ht="30" hidden="1" x14ac:dyDescent="0.2">
      <c r="A66" s="88"/>
      <c r="B66" s="147" t="s">
        <v>406</v>
      </c>
      <c r="C66" s="140" t="s">
        <v>407</v>
      </c>
      <c r="D66" s="141"/>
      <c r="E66" s="142">
        <v>252</v>
      </c>
      <c r="F66" s="143" t="s">
        <v>18</v>
      </c>
      <c r="G66" s="143" t="s">
        <v>82</v>
      </c>
      <c r="H66" s="143" t="s">
        <v>106</v>
      </c>
      <c r="I66" s="143" t="s">
        <v>399</v>
      </c>
      <c r="J66" s="145">
        <v>0.33333333333333331</v>
      </c>
      <c r="K66" s="145" t="e">
        <v>#VALUE!</v>
      </c>
      <c r="L66" s="8"/>
      <c r="M66" s="92"/>
      <c r="N66" s="8"/>
      <c r="O66" s="8"/>
      <c r="P66" s="8"/>
      <c r="Q66" s="8"/>
      <c r="R66" s="8"/>
      <c r="S66" s="8"/>
      <c r="T66" s="8"/>
      <c r="U66" s="8"/>
      <c r="V66" s="8"/>
      <c r="W66" s="8"/>
      <c r="X66" s="8"/>
      <c r="Y66" s="8"/>
    </row>
    <row r="67" spans="1:25" ht="15.75" hidden="1" x14ac:dyDescent="0.2">
      <c r="A67" s="88"/>
      <c r="B67" s="147" t="s">
        <v>408</v>
      </c>
      <c r="C67" s="140" t="s">
        <v>409</v>
      </c>
      <c r="D67" s="141"/>
      <c r="E67" s="142">
        <v>253</v>
      </c>
      <c r="F67" s="143" t="s">
        <v>18</v>
      </c>
      <c r="G67" s="143" t="s">
        <v>82</v>
      </c>
      <c r="H67" s="143" t="s">
        <v>106</v>
      </c>
      <c r="I67" s="144" t="s">
        <v>399</v>
      </c>
      <c r="J67" s="145">
        <v>0.33333333333333331</v>
      </c>
      <c r="K67" s="145" t="e">
        <v>#VALUE!</v>
      </c>
      <c r="L67" s="8"/>
      <c r="M67" s="92"/>
      <c r="N67" s="8"/>
      <c r="O67" s="8"/>
      <c r="P67" s="8"/>
      <c r="Q67" s="8"/>
      <c r="R67" s="8"/>
      <c r="S67" s="8"/>
      <c r="T67" s="8"/>
      <c r="U67" s="8"/>
      <c r="V67" s="8"/>
      <c r="W67" s="8"/>
      <c r="X67" s="8"/>
      <c r="Y67" s="8"/>
    </row>
    <row r="68" spans="1:25" ht="75" hidden="1" x14ac:dyDescent="0.2">
      <c r="A68" s="88"/>
      <c r="B68" s="147" t="s">
        <v>410</v>
      </c>
      <c r="C68" s="140" t="s">
        <v>411</v>
      </c>
      <c r="D68" s="141" t="s">
        <v>114</v>
      </c>
      <c r="E68" s="142">
        <v>254</v>
      </c>
      <c r="F68" s="143" t="s">
        <v>18</v>
      </c>
      <c r="G68" s="143" t="s">
        <v>82</v>
      </c>
      <c r="H68" s="143" t="s">
        <v>106</v>
      </c>
      <c r="I68" s="144">
        <v>0.5</v>
      </c>
      <c r="J68" s="145">
        <v>0.33333333333333331</v>
      </c>
      <c r="K68" s="145">
        <v>0.16666666666666666</v>
      </c>
      <c r="L68" s="8"/>
      <c r="M68" s="92"/>
      <c r="N68" s="8"/>
      <c r="O68" s="8"/>
      <c r="P68" s="8"/>
      <c r="Q68" s="8"/>
      <c r="R68" s="8"/>
      <c r="S68" s="8"/>
      <c r="T68" s="8"/>
      <c r="U68" s="8"/>
      <c r="V68" s="8"/>
      <c r="W68" s="8"/>
      <c r="X68" s="8"/>
      <c r="Y68" s="8"/>
    </row>
    <row r="69" spans="1:25" ht="60" hidden="1" x14ac:dyDescent="0.2">
      <c r="A69" s="88"/>
      <c r="B69" s="147" t="s">
        <v>412</v>
      </c>
      <c r="C69" s="140" t="s">
        <v>413</v>
      </c>
      <c r="D69" s="141" t="s">
        <v>114</v>
      </c>
      <c r="E69" s="142">
        <v>255</v>
      </c>
      <c r="F69" s="143" t="s">
        <v>18</v>
      </c>
      <c r="G69" s="143" t="s">
        <v>82</v>
      </c>
      <c r="H69" s="143" t="s">
        <v>106</v>
      </c>
      <c r="I69" s="144">
        <v>0.5</v>
      </c>
      <c r="J69" s="145">
        <v>0.33333333333333331</v>
      </c>
      <c r="K69" s="145">
        <v>0.16666666666666666</v>
      </c>
      <c r="L69" s="8"/>
      <c r="M69" s="92"/>
      <c r="N69" s="8"/>
      <c r="O69" s="8"/>
      <c r="P69" s="8"/>
      <c r="Q69" s="8"/>
      <c r="R69" s="8"/>
      <c r="S69" s="8"/>
      <c r="T69" s="8"/>
      <c r="U69" s="8"/>
      <c r="V69" s="8"/>
      <c r="W69" s="8"/>
      <c r="X69" s="8"/>
      <c r="Y69" s="8"/>
    </row>
    <row r="70" spans="1:25" ht="75" hidden="1" x14ac:dyDescent="0.2">
      <c r="A70" s="88"/>
      <c r="B70" s="147" t="s">
        <v>414</v>
      </c>
      <c r="C70" s="140" t="s">
        <v>415</v>
      </c>
      <c r="D70" s="141"/>
      <c r="E70" s="142">
        <v>256</v>
      </c>
      <c r="F70" s="143" t="s">
        <v>18</v>
      </c>
      <c r="G70" s="143" t="s">
        <v>82</v>
      </c>
      <c r="H70" s="143" t="s">
        <v>106</v>
      </c>
      <c r="I70" s="143" t="s">
        <v>399</v>
      </c>
      <c r="J70" s="145">
        <v>0.33333333333333331</v>
      </c>
      <c r="K70" s="145" t="e">
        <v>#VALUE!</v>
      </c>
      <c r="L70" s="8"/>
      <c r="M70" s="92"/>
      <c r="N70" s="8"/>
      <c r="O70" s="8"/>
      <c r="P70" s="8"/>
      <c r="Q70" s="8"/>
      <c r="R70" s="8"/>
      <c r="S70" s="8"/>
      <c r="T70" s="8"/>
      <c r="U70" s="8"/>
      <c r="V70" s="8"/>
      <c r="W70" s="8"/>
      <c r="X70" s="8"/>
      <c r="Y70" s="8"/>
    </row>
    <row r="71" spans="1:25" ht="60" hidden="1" x14ac:dyDescent="0.2">
      <c r="A71" s="88"/>
      <c r="B71" s="147" t="s">
        <v>416</v>
      </c>
      <c r="C71" s="140" t="s">
        <v>417</v>
      </c>
      <c r="D71" s="141"/>
      <c r="E71" s="142">
        <v>257</v>
      </c>
      <c r="F71" s="143" t="s">
        <v>18</v>
      </c>
      <c r="G71" s="143" t="s">
        <v>82</v>
      </c>
      <c r="H71" s="143" t="s">
        <v>106</v>
      </c>
      <c r="I71" s="143" t="s">
        <v>399</v>
      </c>
      <c r="J71" s="145">
        <v>0.33333333333333331</v>
      </c>
      <c r="K71" s="145" t="e">
        <v>#VALUE!</v>
      </c>
      <c r="L71" s="8"/>
      <c r="M71" s="92"/>
      <c r="N71" s="8"/>
      <c r="O71" s="8"/>
      <c r="P71" s="8"/>
      <c r="Q71" s="8"/>
      <c r="R71" s="8"/>
      <c r="S71" s="8"/>
      <c r="T71" s="8"/>
      <c r="U71" s="8"/>
      <c r="V71" s="8"/>
      <c r="W71" s="8"/>
      <c r="X71" s="8"/>
      <c r="Y71" s="8"/>
    </row>
    <row r="72" spans="1:25" ht="75" hidden="1" x14ac:dyDescent="0.2">
      <c r="A72" s="88"/>
      <c r="B72" s="147" t="s">
        <v>418</v>
      </c>
      <c r="C72" s="140" t="s">
        <v>419</v>
      </c>
      <c r="D72" s="141"/>
      <c r="E72" s="142">
        <v>258</v>
      </c>
      <c r="F72" s="143" t="s">
        <v>18</v>
      </c>
      <c r="G72" s="143" t="s">
        <v>82</v>
      </c>
      <c r="H72" s="143" t="s">
        <v>106</v>
      </c>
      <c r="I72" s="143" t="s">
        <v>399</v>
      </c>
      <c r="J72" s="145">
        <v>0.33333333333333331</v>
      </c>
      <c r="K72" s="145" t="e">
        <v>#VALUE!</v>
      </c>
      <c r="L72" s="8"/>
      <c r="M72" s="92"/>
      <c r="N72" s="8"/>
      <c r="O72" s="8"/>
      <c r="P72" s="8"/>
      <c r="Q72" s="8"/>
      <c r="R72" s="8"/>
      <c r="S72" s="8"/>
      <c r="T72" s="8"/>
      <c r="U72" s="8"/>
      <c r="V72" s="8"/>
      <c r="W72" s="8"/>
      <c r="X72" s="8"/>
      <c r="Y72" s="8"/>
    </row>
    <row r="73" spans="1:25" ht="60" hidden="1" x14ac:dyDescent="0.2">
      <c r="A73" s="88"/>
      <c r="B73" s="147" t="s">
        <v>420</v>
      </c>
      <c r="C73" s="140" t="s">
        <v>421</v>
      </c>
      <c r="D73" s="141"/>
      <c r="E73" s="142">
        <v>259</v>
      </c>
      <c r="F73" s="143" t="s">
        <v>18</v>
      </c>
      <c r="G73" s="143" t="s">
        <v>82</v>
      </c>
      <c r="H73" s="143" t="s">
        <v>106</v>
      </c>
      <c r="I73" s="143" t="s">
        <v>399</v>
      </c>
      <c r="J73" s="145">
        <v>0.33333333333333331</v>
      </c>
      <c r="K73" s="145" t="e">
        <v>#VALUE!</v>
      </c>
      <c r="L73" s="8"/>
      <c r="M73" s="92"/>
      <c r="N73" s="8"/>
      <c r="O73" s="8"/>
      <c r="P73" s="8"/>
      <c r="Q73" s="8"/>
      <c r="R73" s="8"/>
      <c r="S73" s="8"/>
      <c r="T73" s="8"/>
      <c r="U73" s="8"/>
      <c r="V73" s="8"/>
      <c r="W73" s="8"/>
      <c r="X73" s="8"/>
      <c r="Y73" s="8"/>
    </row>
    <row r="74" spans="1:25" ht="60" hidden="1" x14ac:dyDescent="0.2">
      <c r="A74" s="88"/>
      <c r="B74" s="147" t="s">
        <v>422</v>
      </c>
      <c r="C74" s="140" t="s">
        <v>423</v>
      </c>
      <c r="D74" s="141"/>
      <c r="E74" s="142">
        <v>260</v>
      </c>
      <c r="F74" s="143" t="s">
        <v>18</v>
      </c>
      <c r="G74" s="143" t="s">
        <v>82</v>
      </c>
      <c r="H74" s="143" t="s">
        <v>106</v>
      </c>
      <c r="I74" s="143" t="s">
        <v>399</v>
      </c>
      <c r="J74" s="145">
        <v>0.33333333333333331</v>
      </c>
      <c r="K74" s="145" t="e">
        <v>#VALUE!</v>
      </c>
      <c r="L74" s="8"/>
      <c r="M74" s="92"/>
      <c r="N74" s="8"/>
      <c r="O74" s="8"/>
      <c r="P74" s="8"/>
      <c r="Q74" s="8"/>
      <c r="R74" s="8"/>
      <c r="S74" s="8"/>
      <c r="T74" s="8"/>
      <c r="U74" s="8"/>
      <c r="V74" s="8"/>
      <c r="W74" s="8"/>
      <c r="X74" s="8"/>
      <c r="Y74" s="8"/>
    </row>
    <row r="75" spans="1:25" ht="60" hidden="1" x14ac:dyDescent="0.2">
      <c r="A75" s="88"/>
      <c r="B75" s="147" t="s">
        <v>424</v>
      </c>
      <c r="C75" s="140" t="s">
        <v>425</v>
      </c>
      <c r="D75" s="141"/>
      <c r="E75" s="142">
        <v>261</v>
      </c>
      <c r="F75" s="143" t="s">
        <v>18</v>
      </c>
      <c r="G75" s="143" t="s">
        <v>82</v>
      </c>
      <c r="H75" s="143" t="s">
        <v>106</v>
      </c>
      <c r="I75" s="143" t="s">
        <v>399</v>
      </c>
      <c r="J75" s="145">
        <v>0.33333333333333331</v>
      </c>
      <c r="K75" s="145" t="e">
        <v>#VALUE!</v>
      </c>
      <c r="L75" s="8"/>
      <c r="M75" s="92"/>
      <c r="N75" s="8"/>
      <c r="O75" s="8"/>
      <c r="P75" s="8"/>
      <c r="Q75" s="8"/>
      <c r="R75" s="8"/>
      <c r="S75" s="8"/>
      <c r="T75" s="8"/>
      <c r="U75" s="8"/>
      <c r="V75" s="8"/>
      <c r="W75" s="8"/>
      <c r="X75" s="8"/>
      <c r="Y75" s="8"/>
    </row>
    <row r="76" spans="1:25" ht="60" hidden="1" x14ac:dyDescent="0.2">
      <c r="A76" s="88"/>
      <c r="B76" s="147" t="s">
        <v>426</v>
      </c>
      <c r="C76" s="140" t="s">
        <v>427</v>
      </c>
      <c r="D76" s="141"/>
      <c r="E76" s="142">
        <v>262</v>
      </c>
      <c r="F76" s="143" t="s">
        <v>18</v>
      </c>
      <c r="G76" s="143" t="s">
        <v>82</v>
      </c>
      <c r="H76" s="143" t="s">
        <v>106</v>
      </c>
      <c r="I76" s="143" t="s">
        <v>399</v>
      </c>
      <c r="J76" s="145">
        <v>0.33333333333333331</v>
      </c>
      <c r="K76" s="145" t="e">
        <v>#VALUE!</v>
      </c>
      <c r="L76" s="8"/>
      <c r="M76" s="92"/>
      <c r="N76" s="8"/>
      <c r="O76" s="8"/>
      <c r="P76" s="8"/>
      <c r="Q76" s="8"/>
      <c r="R76" s="8"/>
      <c r="S76" s="8"/>
      <c r="T76" s="8"/>
      <c r="U76" s="8"/>
      <c r="V76" s="8"/>
      <c r="W76" s="8"/>
      <c r="X76" s="8"/>
      <c r="Y76" s="8"/>
    </row>
    <row r="77" spans="1:25" ht="15.75" hidden="1" x14ac:dyDescent="0.2">
      <c r="A77" s="88"/>
      <c r="B77" s="139" t="s">
        <v>428</v>
      </c>
      <c r="C77" s="140" t="s">
        <v>429</v>
      </c>
      <c r="D77" s="141"/>
      <c r="E77" s="142">
        <v>264</v>
      </c>
      <c r="F77" s="143" t="s">
        <v>18</v>
      </c>
      <c r="G77" s="143" t="s">
        <v>82</v>
      </c>
      <c r="H77" s="143" t="s">
        <v>106</v>
      </c>
      <c r="I77" s="144" t="s">
        <v>399</v>
      </c>
      <c r="J77" s="145">
        <v>0.33333333333333331</v>
      </c>
      <c r="K77" s="145" t="e">
        <v>#VALUE!</v>
      </c>
      <c r="L77" s="8"/>
      <c r="M77" s="92"/>
      <c r="N77" s="8"/>
      <c r="O77" s="8"/>
      <c r="P77" s="8"/>
      <c r="Q77" s="8"/>
      <c r="R77" s="8"/>
      <c r="S77" s="8"/>
      <c r="T77" s="8"/>
      <c r="U77" s="8"/>
      <c r="V77" s="8"/>
      <c r="W77" s="8"/>
      <c r="X77" s="8"/>
      <c r="Y77" s="8"/>
    </row>
    <row r="78" spans="1:25" ht="15.75" hidden="1" x14ac:dyDescent="0.2">
      <c r="A78" s="88"/>
      <c r="B78" s="139" t="s">
        <v>430</v>
      </c>
      <c r="C78" s="140" t="s">
        <v>431</v>
      </c>
      <c r="D78" s="141" t="s">
        <v>114</v>
      </c>
      <c r="E78" s="142">
        <v>315</v>
      </c>
      <c r="F78" s="143" t="s">
        <v>18</v>
      </c>
      <c r="G78" s="143" t="s">
        <v>432</v>
      </c>
      <c r="H78" s="143" t="s">
        <v>106</v>
      </c>
      <c r="I78" s="144">
        <v>0.2</v>
      </c>
      <c r="J78" s="145">
        <v>0.33333333333333331</v>
      </c>
      <c r="K78" s="145">
        <v>6.6666666666666666E-2</v>
      </c>
      <c r="L78" s="8"/>
      <c r="M78" s="92"/>
      <c r="N78" s="8"/>
      <c r="O78" s="8"/>
      <c r="P78" s="8"/>
      <c r="Q78" s="8"/>
      <c r="R78" s="8"/>
      <c r="S78" s="8"/>
      <c r="T78" s="8"/>
      <c r="U78" s="8"/>
      <c r="V78" s="8"/>
      <c r="W78" s="8"/>
      <c r="X78" s="8"/>
      <c r="Y78" s="8"/>
    </row>
    <row r="79" spans="1:25" ht="30" hidden="1" x14ac:dyDescent="0.2">
      <c r="A79" s="88"/>
      <c r="B79" s="139" t="s">
        <v>433</v>
      </c>
      <c r="C79" s="140" t="s">
        <v>434</v>
      </c>
      <c r="D79" s="141" t="s">
        <v>114</v>
      </c>
      <c r="E79" s="142">
        <v>325</v>
      </c>
      <c r="F79" s="143" t="s">
        <v>18</v>
      </c>
      <c r="G79" s="143" t="s">
        <v>432</v>
      </c>
      <c r="H79" s="143" t="s">
        <v>106</v>
      </c>
      <c r="I79" s="144">
        <v>0.2</v>
      </c>
      <c r="J79" s="145">
        <v>0.33333333333333331</v>
      </c>
      <c r="K79" s="145">
        <v>6.6666666666666666E-2</v>
      </c>
      <c r="L79" s="8"/>
      <c r="M79" s="92"/>
      <c r="N79" s="8"/>
      <c r="O79" s="8"/>
      <c r="P79" s="8"/>
      <c r="Q79" s="8"/>
      <c r="R79" s="8"/>
      <c r="S79" s="8"/>
      <c r="T79" s="8"/>
      <c r="U79" s="8"/>
      <c r="V79" s="8"/>
      <c r="W79" s="8"/>
      <c r="X79" s="8"/>
      <c r="Y79" s="8"/>
    </row>
    <row r="80" spans="1:25" ht="45" hidden="1" x14ac:dyDescent="0.2">
      <c r="A80" s="88"/>
      <c r="B80" s="139" t="s">
        <v>435</v>
      </c>
      <c r="C80" s="140" t="s">
        <v>436</v>
      </c>
      <c r="D80" s="141" t="s">
        <v>114</v>
      </c>
      <c r="E80" s="142">
        <v>326</v>
      </c>
      <c r="F80" s="143" t="s">
        <v>18</v>
      </c>
      <c r="G80" s="143" t="s">
        <v>432</v>
      </c>
      <c r="H80" s="143" t="s">
        <v>106</v>
      </c>
      <c r="I80" s="144">
        <v>0.2</v>
      </c>
      <c r="J80" s="145">
        <v>0.33333333333333331</v>
      </c>
      <c r="K80" s="145">
        <v>6.6666666666666666E-2</v>
      </c>
      <c r="L80" s="8"/>
      <c r="M80" s="92"/>
      <c r="N80" s="8"/>
      <c r="O80" s="8"/>
      <c r="P80" s="8"/>
      <c r="Q80" s="8"/>
      <c r="R80" s="8"/>
      <c r="S80" s="8"/>
      <c r="T80" s="8"/>
      <c r="U80" s="8"/>
      <c r="V80" s="8"/>
      <c r="W80" s="8"/>
      <c r="X80" s="8"/>
      <c r="Y80" s="8"/>
    </row>
    <row r="81" spans="1:25" ht="45" hidden="1" x14ac:dyDescent="0.2">
      <c r="A81" s="88"/>
      <c r="B81" s="139" t="s">
        <v>437</v>
      </c>
      <c r="C81" s="140" t="s">
        <v>438</v>
      </c>
      <c r="D81" s="141" t="s">
        <v>114</v>
      </c>
      <c r="E81" s="142">
        <v>327</v>
      </c>
      <c r="F81" s="143" t="s">
        <v>18</v>
      </c>
      <c r="G81" s="143" t="s">
        <v>432</v>
      </c>
      <c r="H81" s="143" t="s">
        <v>106</v>
      </c>
      <c r="I81" s="144">
        <v>0.2</v>
      </c>
      <c r="J81" s="145">
        <v>0.33333333333333331</v>
      </c>
      <c r="K81" s="145">
        <v>6.6666666666666666E-2</v>
      </c>
      <c r="L81" s="8"/>
      <c r="M81" s="92"/>
      <c r="N81" s="8"/>
      <c r="O81" s="8"/>
      <c r="P81" s="8"/>
      <c r="Q81" s="8"/>
      <c r="R81" s="8"/>
      <c r="S81" s="8"/>
      <c r="T81" s="8"/>
      <c r="U81" s="8"/>
      <c r="V81" s="8"/>
      <c r="W81" s="8"/>
      <c r="X81" s="8"/>
      <c r="Y81" s="8"/>
    </row>
    <row r="82" spans="1:25" ht="15.75" hidden="1" x14ac:dyDescent="0.2">
      <c r="A82" s="88"/>
      <c r="B82" s="139" t="s">
        <v>439</v>
      </c>
      <c r="C82" s="140" t="s">
        <v>440</v>
      </c>
      <c r="D82" s="141" t="s">
        <v>114</v>
      </c>
      <c r="E82" s="142">
        <v>328</v>
      </c>
      <c r="F82" s="143" t="s">
        <v>18</v>
      </c>
      <c r="G82" s="143" t="s">
        <v>432</v>
      </c>
      <c r="H82" s="143" t="s">
        <v>106</v>
      </c>
      <c r="I82" s="144">
        <v>0.2</v>
      </c>
      <c r="J82" s="145">
        <v>0.33333333333333331</v>
      </c>
      <c r="K82" s="145">
        <v>6.6666666666666666E-2</v>
      </c>
      <c r="L82" s="8"/>
      <c r="M82" s="92"/>
      <c r="N82" s="8"/>
      <c r="O82" s="8"/>
      <c r="P82" s="8"/>
      <c r="Q82" s="8"/>
      <c r="R82" s="8"/>
      <c r="S82" s="8"/>
      <c r="T82" s="8"/>
      <c r="U82" s="8"/>
      <c r="V82" s="8"/>
      <c r="W82" s="8"/>
      <c r="X82" s="8"/>
      <c r="Y82" s="8"/>
    </row>
    <row r="83" spans="1:25" ht="15.75" hidden="1" x14ac:dyDescent="0.2">
      <c r="A83" s="88"/>
      <c r="B83" s="139" t="s">
        <v>441</v>
      </c>
      <c r="C83" s="140" t="s">
        <v>442</v>
      </c>
      <c r="D83" s="141"/>
      <c r="E83" s="142">
        <v>330</v>
      </c>
      <c r="F83" s="143" t="s">
        <v>18</v>
      </c>
      <c r="G83" s="143" t="s">
        <v>432</v>
      </c>
      <c r="H83" s="143" t="s">
        <v>106</v>
      </c>
      <c r="I83" s="143" t="s">
        <v>399</v>
      </c>
      <c r="J83" s="145">
        <v>0.33333333333333331</v>
      </c>
      <c r="K83" s="145" t="e">
        <v>#VALUE!</v>
      </c>
      <c r="L83" s="8"/>
      <c r="M83" s="92"/>
      <c r="N83" s="8"/>
      <c r="O83" s="8"/>
      <c r="P83" s="8"/>
      <c r="Q83" s="8"/>
      <c r="R83" s="8"/>
      <c r="S83" s="8"/>
      <c r="T83" s="8"/>
      <c r="U83" s="8"/>
      <c r="V83" s="8"/>
      <c r="W83" s="8"/>
      <c r="X83" s="8"/>
      <c r="Y83" s="8"/>
    </row>
    <row r="84" spans="1:25" ht="15.75" hidden="1" x14ac:dyDescent="0.2">
      <c r="A84" s="88"/>
      <c r="B84" s="139" t="s">
        <v>443</v>
      </c>
      <c r="C84" s="140" t="s">
        <v>444</v>
      </c>
      <c r="D84" s="141"/>
      <c r="E84" s="142">
        <v>332</v>
      </c>
      <c r="F84" s="143" t="s">
        <v>18</v>
      </c>
      <c r="G84" s="143" t="s">
        <v>432</v>
      </c>
      <c r="H84" s="143" t="s">
        <v>106</v>
      </c>
      <c r="I84" s="143" t="s">
        <v>399</v>
      </c>
      <c r="J84" s="145">
        <v>0.33333333333333331</v>
      </c>
      <c r="K84" s="145" t="e">
        <v>#VALUE!</v>
      </c>
      <c r="L84" s="8"/>
      <c r="M84" s="92"/>
      <c r="N84" s="8"/>
      <c r="O84" s="8"/>
      <c r="P84" s="8"/>
      <c r="Q84" s="8"/>
      <c r="R84" s="8"/>
      <c r="S84" s="8"/>
      <c r="T84" s="8"/>
      <c r="U84" s="8"/>
      <c r="V84" s="8"/>
      <c r="W84" s="8"/>
      <c r="X84" s="8"/>
      <c r="Y84" s="8"/>
    </row>
    <row r="85" spans="1:25" ht="45" hidden="1" x14ac:dyDescent="0.2">
      <c r="A85" s="88"/>
      <c r="B85" s="139" t="s">
        <v>445</v>
      </c>
      <c r="C85" s="140" t="s">
        <v>446</v>
      </c>
      <c r="D85" s="141"/>
      <c r="E85" s="142">
        <v>333</v>
      </c>
      <c r="F85" s="143" t="s">
        <v>18</v>
      </c>
      <c r="G85" s="143" t="s">
        <v>432</v>
      </c>
      <c r="H85" s="143" t="s">
        <v>106</v>
      </c>
      <c r="I85" s="143" t="s">
        <v>399</v>
      </c>
      <c r="J85" s="145">
        <v>0.33333333333333331</v>
      </c>
      <c r="K85" s="145" t="e">
        <v>#VALUE!</v>
      </c>
      <c r="L85" s="8"/>
      <c r="M85" s="92"/>
      <c r="N85" s="8"/>
      <c r="O85" s="8"/>
      <c r="P85" s="8"/>
      <c r="Q85" s="8"/>
      <c r="R85" s="8"/>
      <c r="S85" s="8"/>
      <c r="T85" s="8"/>
      <c r="U85" s="8"/>
      <c r="V85" s="8"/>
      <c r="W85" s="8"/>
      <c r="X85" s="8"/>
      <c r="Y85" s="8"/>
    </row>
    <row r="86" spans="1:25" ht="45" hidden="1" x14ac:dyDescent="0.2">
      <c r="A86" s="88"/>
      <c r="B86" s="139" t="s">
        <v>447</v>
      </c>
      <c r="C86" s="140" t="s">
        <v>448</v>
      </c>
      <c r="D86" s="141"/>
      <c r="E86" s="142">
        <v>334</v>
      </c>
      <c r="F86" s="143" t="s">
        <v>18</v>
      </c>
      <c r="G86" s="143" t="s">
        <v>432</v>
      </c>
      <c r="H86" s="143" t="s">
        <v>106</v>
      </c>
      <c r="I86" s="143" t="s">
        <v>399</v>
      </c>
      <c r="J86" s="145">
        <v>0.33333333333333331</v>
      </c>
      <c r="K86" s="145" t="e">
        <v>#VALUE!</v>
      </c>
      <c r="L86" s="8"/>
      <c r="M86" s="92"/>
      <c r="N86" s="8"/>
      <c r="O86" s="8"/>
      <c r="P86" s="8"/>
      <c r="Q86" s="8"/>
      <c r="R86" s="8"/>
      <c r="S86" s="8"/>
      <c r="T86" s="8"/>
      <c r="U86" s="8"/>
      <c r="V86" s="8"/>
      <c r="W86" s="8"/>
      <c r="X86" s="8"/>
      <c r="Y86" s="8"/>
    </row>
    <row r="87" spans="1:25" ht="30" hidden="1" x14ac:dyDescent="0.2">
      <c r="A87" s="88"/>
      <c r="B87" s="139" t="s">
        <v>449</v>
      </c>
      <c r="C87" s="140" t="s">
        <v>450</v>
      </c>
      <c r="D87" s="141" t="s">
        <v>114</v>
      </c>
      <c r="E87" s="142">
        <v>337</v>
      </c>
      <c r="F87" s="143" t="s">
        <v>18</v>
      </c>
      <c r="G87" s="143" t="s">
        <v>432</v>
      </c>
      <c r="H87" s="143" t="s">
        <v>106</v>
      </c>
      <c r="I87" s="144">
        <v>1</v>
      </c>
      <c r="J87" s="145">
        <v>0.33333333333333331</v>
      </c>
      <c r="K87" s="145">
        <v>0.33333333333333331</v>
      </c>
      <c r="L87" s="8"/>
      <c r="M87" s="92"/>
      <c r="N87" s="8"/>
      <c r="O87" s="8"/>
      <c r="P87" s="8"/>
      <c r="Q87" s="8"/>
      <c r="R87" s="8"/>
      <c r="S87" s="8"/>
      <c r="T87" s="8"/>
      <c r="U87" s="8"/>
      <c r="V87" s="8"/>
      <c r="W87" s="8"/>
      <c r="X87" s="8"/>
      <c r="Y87" s="8"/>
    </row>
    <row r="88" spans="1:25" ht="45" hidden="1" x14ac:dyDescent="0.2">
      <c r="A88" s="88"/>
      <c r="B88" s="139" t="s">
        <v>451</v>
      </c>
      <c r="C88" s="140" t="s">
        <v>452</v>
      </c>
      <c r="D88" s="141"/>
      <c r="E88" s="142">
        <v>340</v>
      </c>
      <c r="F88" s="143" t="s">
        <v>18</v>
      </c>
      <c r="G88" s="143" t="s">
        <v>432</v>
      </c>
      <c r="H88" s="143" t="s">
        <v>106</v>
      </c>
      <c r="I88" s="143" t="s">
        <v>399</v>
      </c>
      <c r="J88" s="145">
        <v>0.33333333333333331</v>
      </c>
      <c r="K88" s="145" t="e">
        <v>#VALUE!</v>
      </c>
      <c r="L88" s="8"/>
      <c r="M88" s="92"/>
      <c r="N88" s="8"/>
      <c r="O88" s="8"/>
      <c r="P88" s="8"/>
      <c r="Q88" s="8"/>
      <c r="R88" s="8"/>
      <c r="S88" s="8"/>
      <c r="T88" s="8"/>
      <c r="U88" s="8"/>
      <c r="V88" s="8"/>
      <c r="W88" s="8"/>
      <c r="X88" s="8"/>
      <c r="Y88" s="8"/>
    </row>
    <row r="89" spans="1:25" ht="30" hidden="1" x14ac:dyDescent="0.2">
      <c r="A89" s="88"/>
      <c r="B89" s="139" t="s">
        <v>453</v>
      </c>
      <c r="C89" s="140" t="s">
        <v>454</v>
      </c>
      <c r="D89" s="141"/>
      <c r="E89" s="142">
        <v>343</v>
      </c>
      <c r="F89" s="143" t="s">
        <v>18</v>
      </c>
      <c r="G89" s="143" t="s">
        <v>432</v>
      </c>
      <c r="H89" s="143" t="s">
        <v>106</v>
      </c>
      <c r="I89" s="143" t="s">
        <v>399</v>
      </c>
      <c r="J89" s="145">
        <v>0.33333333333333331</v>
      </c>
      <c r="K89" s="145" t="e">
        <v>#VALUE!</v>
      </c>
      <c r="L89" s="8"/>
      <c r="M89" s="92"/>
      <c r="N89" s="8"/>
      <c r="O89" s="8"/>
      <c r="P89" s="8"/>
      <c r="Q89" s="8"/>
      <c r="R89" s="8"/>
      <c r="S89" s="8"/>
      <c r="T89" s="8"/>
      <c r="U89" s="8"/>
      <c r="V89" s="8"/>
      <c r="W89" s="8"/>
      <c r="X89" s="8"/>
      <c r="Y89" s="8"/>
    </row>
    <row r="90" spans="1:25" ht="31.5" hidden="1" x14ac:dyDescent="0.2">
      <c r="A90" s="88"/>
      <c r="B90" s="139" t="s">
        <v>455</v>
      </c>
      <c r="C90" s="149" t="s">
        <v>456</v>
      </c>
      <c r="D90" s="141"/>
      <c r="E90" s="142">
        <v>351</v>
      </c>
      <c r="F90" s="143" t="s">
        <v>18</v>
      </c>
      <c r="G90" s="143" t="s">
        <v>432</v>
      </c>
      <c r="H90" s="143" t="s">
        <v>106</v>
      </c>
      <c r="I90" s="143" t="s">
        <v>399</v>
      </c>
      <c r="J90" s="145">
        <v>0.33333333333333331</v>
      </c>
      <c r="K90" s="145" t="e">
        <v>#VALUE!</v>
      </c>
      <c r="L90" s="8"/>
      <c r="M90" s="92"/>
      <c r="N90" s="8"/>
      <c r="O90" s="8"/>
      <c r="P90" s="8"/>
      <c r="Q90" s="8"/>
      <c r="R90" s="8"/>
      <c r="S90" s="8"/>
      <c r="T90" s="8"/>
      <c r="U90" s="8"/>
      <c r="V90" s="8"/>
      <c r="W90" s="8"/>
      <c r="X90" s="8"/>
      <c r="Y90" s="8"/>
    </row>
    <row r="91" spans="1:25" ht="47.25" hidden="1" x14ac:dyDescent="0.2">
      <c r="A91" s="88"/>
      <c r="B91" s="139" t="s">
        <v>457</v>
      </c>
      <c r="C91" s="149" t="s">
        <v>458</v>
      </c>
      <c r="D91" s="141" t="s">
        <v>114</v>
      </c>
      <c r="E91" s="142">
        <v>352</v>
      </c>
      <c r="F91" s="143" t="s">
        <v>18</v>
      </c>
      <c r="G91" s="143" t="s">
        <v>432</v>
      </c>
      <c r="H91" s="143" t="s">
        <v>106</v>
      </c>
      <c r="I91" s="144">
        <v>0.5</v>
      </c>
      <c r="J91" s="145">
        <v>0.33333333333333331</v>
      </c>
      <c r="K91" s="145">
        <v>0.16666666666666666</v>
      </c>
      <c r="L91" s="8"/>
      <c r="M91" s="92"/>
      <c r="N91" s="8"/>
      <c r="O91" s="8"/>
      <c r="P91" s="8"/>
      <c r="Q91" s="8"/>
      <c r="R91" s="8"/>
      <c r="S91" s="8"/>
      <c r="T91" s="8"/>
      <c r="U91" s="8"/>
      <c r="V91" s="8"/>
      <c r="W91" s="8"/>
      <c r="X91" s="8"/>
      <c r="Y91" s="8"/>
    </row>
    <row r="92" spans="1:25" ht="31.5" hidden="1" x14ac:dyDescent="0.2">
      <c r="A92" s="88"/>
      <c r="B92" s="139" t="s">
        <v>459</v>
      </c>
      <c r="C92" s="149" t="s">
        <v>460</v>
      </c>
      <c r="D92" s="141"/>
      <c r="E92" s="142">
        <v>353</v>
      </c>
      <c r="F92" s="143" t="s">
        <v>18</v>
      </c>
      <c r="G92" s="143" t="s">
        <v>432</v>
      </c>
      <c r="H92" s="143" t="s">
        <v>106</v>
      </c>
      <c r="I92" s="143" t="s">
        <v>399</v>
      </c>
      <c r="J92" s="145">
        <v>0.33333333333333331</v>
      </c>
      <c r="K92" s="145" t="e">
        <v>#VALUE!</v>
      </c>
      <c r="L92" s="8"/>
      <c r="M92" s="92"/>
      <c r="N92" s="8"/>
      <c r="O92" s="8"/>
      <c r="P92" s="8"/>
      <c r="Q92" s="8"/>
      <c r="R92" s="8"/>
      <c r="S92" s="8"/>
      <c r="T92" s="8"/>
      <c r="U92" s="8"/>
      <c r="V92" s="8"/>
      <c r="W92" s="8"/>
      <c r="X92" s="8"/>
      <c r="Y92" s="8"/>
    </row>
    <row r="93" spans="1:25" ht="31.5" hidden="1" x14ac:dyDescent="0.2">
      <c r="A93" s="88"/>
      <c r="B93" s="139" t="s">
        <v>461</v>
      </c>
      <c r="C93" s="149" t="s">
        <v>462</v>
      </c>
      <c r="D93" s="141"/>
      <c r="E93" s="142">
        <v>354</v>
      </c>
      <c r="F93" s="143" t="s">
        <v>18</v>
      </c>
      <c r="G93" s="143" t="s">
        <v>432</v>
      </c>
      <c r="H93" s="143" t="s">
        <v>106</v>
      </c>
      <c r="I93" s="143" t="s">
        <v>399</v>
      </c>
      <c r="J93" s="145">
        <v>0.33333333333333331</v>
      </c>
      <c r="K93" s="145" t="e">
        <v>#VALUE!</v>
      </c>
      <c r="L93" s="8"/>
      <c r="M93" s="92"/>
      <c r="N93" s="8"/>
      <c r="O93" s="8"/>
      <c r="P93" s="8"/>
      <c r="Q93" s="8"/>
      <c r="R93" s="8"/>
      <c r="S93" s="8"/>
      <c r="T93" s="8"/>
      <c r="U93" s="8"/>
      <c r="V93" s="8"/>
      <c r="W93" s="8"/>
      <c r="X93" s="8"/>
      <c r="Y93" s="8"/>
    </row>
    <row r="94" spans="1:25" ht="15.75" hidden="1" x14ac:dyDescent="0.2">
      <c r="A94" s="88"/>
      <c r="B94" s="139" t="s">
        <v>463</v>
      </c>
      <c r="C94" s="149" t="s">
        <v>464</v>
      </c>
      <c r="D94" s="141"/>
      <c r="E94" s="142">
        <v>355</v>
      </c>
      <c r="F94" s="143" t="s">
        <v>18</v>
      </c>
      <c r="G94" s="143" t="s">
        <v>432</v>
      </c>
      <c r="H94" s="143" t="s">
        <v>106</v>
      </c>
      <c r="I94" s="143" t="s">
        <v>399</v>
      </c>
      <c r="J94" s="145">
        <v>0.33333333333333331</v>
      </c>
      <c r="K94" s="145" t="e">
        <v>#VALUE!</v>
      </c>
      <c r="L94" s="8"/>
      <c r="M94" s="92"/>
      <c r="N94" s="8"/>
      <c r="O94" s="8"/>
      <c r="P94" s="8"/>
      <c r="Q94" s="8"/>
      <c r="R94" s="8"/>
      <c r="S94" s="8"/>
      <c r="T94" s="8"/>
      <c r="U94" s="8"/>
      <c r="V94" s="8"/>
      <c r="W94" s="8"/>
      <c r="X94" s="8"/>
      <c r="Y94" s="8"/>
    </row>
    <row r="95" spans="1:25" ht="31.5" hidden="1" x14ac:dyDescent="0.2">
      <c r="A95" s="88"/>
      <c r="B95" s="139" t="s">
        <v>465</v>
      </c>
      <c r="C95" s="149" t="s">
        <v>466</v>
      </c>
      <c r="D95" s="141"/>
      <c r="E95" s="142">
        <v>356</v>
      </c>
      <c r="F95" s="143" t="s">
        <v>18</v>
      </c>
      <c r="G95" s="143" t="s">
        <v>432</v>
      </c>
      <c r="H95" s="143" t="s">
        <v>106</v>
      </c>
      <c r="I95" s="143" t="s">
        <v>399</v>
      </c>
      <c r="J95" s="145">
        <v>0.33333333333333331</v>
      </c>
      <c r="K95" s="145" t="e">
        <v>#VALUE!</v>
      </c>
      <c r="L95" s="8"/>
      <c r="M95" s="92"/>
      <c r="N95" s="8"/>
      <c r="O95" s="8"/>
      <c r="P95" s="8"/>
      <c r="Q95" s="8"/>
      <c r="R95" s="8"/>
      <c r="S95" s="8"/>
      <c r="T95" s="8"/>
      <c r="U95" s="8"/>
      <c r="V95" s="8"/>
      <c r="W95" s="8"/>
      <c r="X95" s="8"/>
      <c r="Y95" s="8"/>
    </row>
    <row r="96" spans="1:25" ht="31.5" hidden="1" x14ac:dyDescent="0.2">
      <c r="A96" s="123"/>
      <c r="B96" s="125">
        <v>28</v>
      </c>
      <c r="C96" s="126" t="str">
        <f>C66</f>
        <v>No es necesario porque el indicador de resultado no tiene articulación con otro organismo.</v>
      </c>
      <c r="D96" s="127">
        <f>D66</f>
        <v>0</v>
      </c>
      <c r="E96" s="130">
        <f t="shared" ref="E96:H96" si="0">E66</f>
        <v>252</v>
      </c>
      <c r="F96" s="127" t="str">
        <f t="shared" si="0"/>
        <v>Metodología estadística</v>
      </c>
      <c r="G96" s="127" t="str">
        <f t="shared" si="0"/>
        <v>Indicadores</v>
      </c>
      <c r="H96" s="127" t="str">
        <f t="shared" si="0"/>
        <v>Si</v>
      </c>
      <c r="I96" s="128"/>
      <c r="J96" s="129">
        <v>0.33333333333333331</v>
      </c>
      <c r="K96" s="129">
        <v>0</v>
      </c>
      <c r="L96" s="8"/>
      <c r="M96" s="124"/>
      <c r="N96" s="8"/>
      <c r="O96" s="8"/>
      <c r="P96" s="8"/>
      <c r="Q96" s="8"/>
      <c r="R96" s="8"/>
      <c r="S96" s="8"/>
      <c r="T96" s="8"/>
      <c r="U96" s="8"/>
      <c r="V96" s="8"/>
      <c r="W96" s="8"/>
      <c r="X96" s="8"/>
      <c r="Y96" s="8"/>
    </row>
    <row r="97" spans="1:25" ht="15.75" x14ac:dyDescent="0.2">
      <c r="A97" s="88"/>
      <c r="B97" s="66" t="s">
        <v>154</v>
      </c>
      <c r="C97" s="8"/>
      <c r="D97" s="97"/>
      <c r="E97" s="68"/>
      <c r="F97" s="8"/>
      <c r="G97" s="8"/>
      <c r="H97" s="8"/>
      <c r="I97" s="8"/>
      <c r="J97" s="69"/>
      <c r="K97" s="69"/>
      <c r="L97" s="8"/>
      <c r="M97" s="92"/>
      <c r="N97" s="8"/>
      <c r="O97" s="8"/>
      <c r="P97" s="8"/>
      <c r="Q97" s="8"/>
      <c r="R97" s="8"/>
      <c r="S97" s="8"/>
      <c r="T97" s="8"/>
      <c r="U97" s="8"/>
      <c r="V97" s="8"/>
      <c r="W97" s="8"/>
      <c r="X97" s="8"/>
      <c r="Y97" s="8"/>
    </row>
    <row r="98" spans="1:25" ht="14.25" customHeight="1" x14ac:dyDescent="0.2">
      <c r="A98" s="88"/>
      <c r="B98" s="67"/>
      <c r="C98" s="67"/>
      <c r="D98" s="97"/>
      <c r="E98" s="68"/>
      <c r="F98" s="8"/>
      <c r="G98" s="8"/>
      <c r="H98" s="8"/>
      <c r="I98" s="8"/>
      <c r="J98" s="69"/>
      <c r="K98" s="69"/>
      <c r="L98" s="8"/>
      <c r="M98" s="92"/>
      <c r="N98" s="8"/>
      <c r="O98" s="8"/>
      <c r="P98" s="8"/>
      <c r="Q98" s="8"/>
      <c r="R98" s="8"/>
      <c r="S98" s="8"/>
      <c r="T98" s="8"/>
      <c r="U98" s="8"/>
      <c r="V98" s="8"/>
      <c r="W98" s="8"/>
      <c r="X98" s="8"/>
      <c r="Y98" s="8"/>
    </row>
    <row r="99" spans="1:25" ht="45.75" customHeight="1" x14ac:dyDescent="0.2">
      <c r="A99" s="88"/>
      <c r="B99" s="8"/>
      <c r="C99" s="70" t="s">
        <v>467</v>
      </c>
      <c r="D99" s="71" t="s">
        <v>156</v>
      </c>
      <c r="E99" s="71" t="s">
        <v>157</v>
      </c>
      <c r="F99" s="73" t="s">
        <v>468</v>
      </c>
      <c r="G99" s="8"/>
      <c r="H99" s="8"/>
      <c r="I99" s="8"/>
      <c r="J99" s="8"/>
      <c r="K99" s="8"/>
      <c r="L99" s="8"/>
      <c r="M99" s="92"/>
      <c r="N99" s="8"/>
      <c r="O99" s="8"/>
      <c r="P99" s="8"/>
      <c r="Q99" s="8"/>
      <c r="R99" s="8"/>
      <c r="S99" s="8"/>
      <c r="T99" s="8"/>
      <c r="U99" s="8"/>
      <c r="V99" s="8"/>
      <c r="W99" s="8"/>
      <c r="X99" s="8"/>
      <c r="Y99" s="8"/>
    </row>
    <row r="100" spans="1:25" ht="26.25" customHeight="1" x14ac:dyDescent="0.2">
      <c r="A100" s="88"/>
      <c r="B100" s="8"/>
      <c r="C100" s="74" t="s">
        <v>469</v>
      </c>
      <c r="D100" s="103">
        <f>I12+I18+I24+I30+I36</f>
        <v>1</v>
      </c>
      <c r="E100" s="103">
        <f t="shared" ref="E100:E105" si="1">1/6</f>
        <v>0.16666666666666666</v>
      </c>
      <c r="F100" s="104">
        <f t="shared" ref="F100:F105" si="2">E100*D100</f>
        <v>0.16666666666666666</v>
      </c>
      <c r="G100" s="8"/>
      <c r="H100" s="8"/>
      <c r="I100" s="8"/>
      <c r="J100" s="8"/>
      <c r="K100" s="8"/>
      <c r="L100" s="8"/>
      <c r="M100" s="92"/>
      <c r="N100" s="8"/>
      <c r="O100" s="8"/>
      <c r="P100" s="8"/>
      <c r="Q100" s="8"/>
      <c r="R100" s="8"/>
      <c r="S100" s="8"/>
      <c r="T100" s="8"/>
      <c r="U100" s="8"/>
      <c r="V100" s="8"/>
      <c r="W100" s="8"/>
      <c r="X100" s="8"/>
      <c r="Y100" s="8"/>
    </row>
    <row r="101" spans="1:25" ht="26.25" customHeight="1" x14ac:dyDescent="0.2">
      <c r="A101" s="88"/>
      <c r="B101" s="8"/>
      <c r="C101" s="74" t="s">
        <v>470</v>
      </c>
      <c r="D101" s="103">
        <f>I13+I19+I25+I31+I37</f>
        <v>1</v>
      </c>
      <c r="E101" s="103">
        <f t="shared" si="1"/>
        <v>0.16666666666666666</v>
      </c>
      <c r="F101" s="104">
        <f t="shared" si="2"/>
        <v>0.16666666666666666</v>
      </c>
      <c r="G101" s="8"/>
      <c r="H101" s="8"/>
      <c r="I101" s="8"/>
      <c r="J101" s="8"/>
      <c r="K101" s="8"/>
      <c r="L101" s="8"/>
      <c r="M101" s="92"/>
      <c r="N101" s="8"/>
      <c r="O101" s="8"/>
      <c r="P101" s="8"/>
      <c r="Q101" s="8"/>
      <c r="R101" s="8"/>
      <c r="S101" s="8"/>
      <c r="T101" s="8"/>
      <c r="U101" s="8"/>
      <c r="V101" s="8"/>
      <c r="W101" s="8"/>
      <c r="X101" s="8"/>
      <c r="Y101" s="8"/>
    </row>
    <row r="102" spans="1:25" ht="31.5" x14ac:dyDescent="0.2">
      <c r="A102" s="88"/>
      <c r="B102" s="8"/>
      <c r="C102" s="74" t="s">
        <v>471</v>
      </c>
      <c r="D102" s="103">
        <f>I14+I15+I16+I20+I21+I22+I26+I27+I28+I32+I33+I34+I38+I39+I40</f>
        <v>0.66666666666666663</v>
      </c>
      <c r="E102" s="103">
        <f t="shared" si="1"/>
        <v>0.16666666666666666</v>
      </c>
      <c r="F102" s="104">
        <f t="shared" si="2"/>
        <v>0.1111111111111111</v>
      </c>
      <c r="G102" s="8"/>
      <c r="H102" s="8"/>
      <c r="I102" s="8"/>
      <c r="J102" s="8"/>
      <c r="K102" s="8"/>
      <c r="L102" s="8"/>
      <c r="M102" s="92"/>
      <c r="N102" s="8"/>
      <c r="O102" s="8"/>
      <c r="P102" s="8"/>
      <c r="Q102" s="8"/>
      <c r="R102" s="8"/>
      <c r="S102" s="8"/>
      <c r="T102" s="8"/>
      <c r="U102" s="8"/>
      <c r="V102" s="8"/>
      <c r="W102" s="8"/>
      <c r="X102" s="8"/>
      <c r="Y102" s="8"/>
    </row>
    <row r="103" spans="1:25" ht="26.25" customHeight="1" x14ac:dyDescent="0.2">
      <c r="A103" s="88"/>
      <c r="B103" s="8"/>
      <c r="C103" s="74" t="s">
        <v>472</v>
      </c>
      <c r="D103" s="103">
        <f>I17+I23+I29+I35+I41</f>
        <v>1</v>
      </c>
      <c r="E103" s="103">
        <f t="shared" si="1"/>
        <v>0.16666666666666666</v>
      </c>
      <c r="F103" s="104">
        <f t="shared" si="2"/>
        <v>0.16666666666666666</v>
      </c>
      <c r="G103" s="8"/>
      <c r="H103" s="8"/>
      <c r="I103" s="8"/>
      <c r="J103" s="8"/>
      <c r="K103" s="8"/>
      <c r="L103" s="8"/>
      <c r="M103" s="92"/>
      <c r="N103" s="8"/>
      <c r="O103" s="8"/>
      <c r="P103" s="8"/>
      <c r="Q103" s="8"/>
      <c r="R103" s="8"/>
      <c r="S103" s="8"/>
      <c r="T103" s="8"/>
      <c r="U103" s="8"/>
      <c r="V103" s="8"/>
      <c r="W103" s="8"/>
      <c r="X103" s="8"/>
      <c r="Y103" s="8"/>
    </row>
    <row r="104" spans="1:25" ht="26.25" customHeight="1" x14ac:dyDescent="0.2">
      <c r="A104" s="88"/>
      <c r="B104" s="8"/>
      <c r="C104" s="74" t="s">
        <v>473</v>
      </c>
      <c r="D104" s="103">
        <f>SUM(I42:I46)</f>
        <v>1</v>
      </c>
      <c r="E104" s="103">
        <f t="shared" si="1"/>
        <v>0.16666666666666666</v>
      </c>
      <c r="F104" s="104">
        <f t="shared" si="2"/>
        <v>0.16666666666666666</v>
      </c>
      <c r="G104" s="8"/>
      <c r="H104" s="8"/>
      <c r="I104" s="8"/>
      <c r="J104" s="8"/>
      <c r="K104" s="8"/>
      <c r="L104" s="8"/>
      <c r="M104" s="92"/>
      <c r="N104" s="8"/>
      <c r="O104" s="8"/>
      <c r="P104" s="8"/>
      <c r="Q104" s="8"/>
      <c r="R104" s="8"/>
      <c r="S104" s="8"/>
      <c r="T104" s="8"/>
      <c r="U104" s="8"/>
      <c r="V104" s="8"/>
      <c r="W104" s="8"/>
      <c r="X104" s="8"/>
      <c r="Y104" s="8"/>
    </row>
    <row r="105" spans="1:25" ht="26.25" customHeight="1" x14ac:dyDescent="0.2">
      <c r="A105" s="88"/>
      <c r="B105" s="8"/>
      <c r="C105" s="77" t="s">
        <v>474</v>
      </c>
      <c r="D105" s="105">
        <f>SUM(I47:I57)</f>
        <v>1</v>
      </c>
      <c r="E105" s="103">
        <f t="shared" si="1"/>
        <v>0.16666666666666666</v>
      </c>
      <c r="F105" s="104">
        <f t="shared" si="2"/>
        <v>0.16666666666666666</v>
      </c>
      <c r="G105" s="8"/>
      <c r="H105" s="8"/>
      <c r="I105" s="8"/>
      <c r="J105" s="8"/>
      <c r="K105" s="8"/>
      <c r="L105" s="8"/>
      <c r="M105" s="92"/>
      <c r="N105" s="8"/>
      <c r="O105" s="8"/>
      <c r="P105" s="8"/>
      <c r="Q105" s="8"/>
      <c r="R105" s="8"/>
      <c r="S105" s="8"/>
      <c r="T105" s="8"/>
      <c r="U105" s="8"/>
      <c r="V105" s="8"/>
      <c r="W105" s="8"/>
      <c r="X105" s="8"/>
      <c r="Y105" s="8"/>
    </row>
    <row r="106" spans="1:25" ht="26.25" customHeight="1" x14ac:dyDescent="0.2">
      <c r="A106" s="88"/>
      <c r="B106" s="8"/>
      <c r="C106" s="199" t="s">
        <v>163</v>
      </c>
      <c r="D106" s="180"/>
      <c r="E106" s="181"/>
      <c r="F106" s="83">
        <f>SUM(F100:F105)</f>
        <v>0.94444444444444431</v>
      </c>
      <c r="G106" s="8"/>
      <c r="H106" s="8"/>
      <c r="I106" s="8"/>
      <c r="J106" s="8"/>
      <c r="K106" s="8"/>
      <c r="L106" s="8"/>
      <c r="M106" s="92"/>
      <c r="N106" s="8"/>
      <c r="O106" s="8"/>
      <c r="P106" s="8"/>
      <c r="Q106" s="8"/>
      <c r="R106" s="8"/>
      <c r="S106" s="8"/>
      <c r="T106" s="8"/>
      <c r="U106" s="8"/>
      <c r="V106" s="8"/>
      <c r="W106" s="8"/>
      <c r="X106" s="8"/>
      <c r="Y106" s="8"/>
    </row>
    <row r="107" spans="1:25" ht="14.25" customHeight="1" x14ac:dyDescent="0.2">
      <c r="A107" s="88"/>
      <c r="B107" s="8"/>
      <c r="C107" s="8"/>
      <c r="D107" s="8"/>
      <c r="E107" s="8"/>
      <c r="F107" s="8"/>
      <c r="G107" s="8"/>
      <c r="H107" s="8"/>
      <c r="I107" s="8"/>
      <c r="J107" s="8"/>
      <c r="K107" s="8"/>
      <c r="L107" s="8"/>
      <c r="M107" s="92"/>
      <c r="N107" s="8"/>
      <c r="O107" s="8"/>
      <c r="P107" s="8"/>
      <c r="Q107" s="8"/>
      <c r="R107" s="8"/>
      <c r="S107" s="8"/>
      <c r="T107" s="8"/>
      <c r="U107" s="8"/>
      <c r="V107" s="8"/>
      <c r="W107" s="8"/>
      <c r="X107" s="8"/>
      <c r="Y107" s="8"/>
    </row>
    <row r="108" spans="1:25" ht="14.25" customHeight="1" x14ac:dyDescent="0.2">
      <c r="A108" s="88"/>
      <c r="B108" s="8"/>
      <c r="C108" s="8"/>
      <c r="D108" s="8"/>
      <c r="E108" s="8"/>
      <c r="F108" s="8"/>
      <c r="G108" s="8"/>
      <c r="H108" s="8"/>
      <c r="I108" s="8"/>
      <c r="J108" s="8"/>
      <c r="K108" s="8"/>
      <c r="L108" s="8"/>
      <c r="M108" s="92"/>
      <c r="N108" s="8"/>
      <c r="O108" s="8"/>
      <c r="P108" s="8"/>
      <c r="Q108" s="8"/>
      <c r="R108" s="8"/>
      <c r="S108" s="8"/>
      <c r="T108" s="8"/>
      <c r="U108" s="8"/>
      <c r="V108" s="8"/>
      <c r="W108" s="8"/>
      <c r="X108" s="8"/>
      <c r="Y108" s="8"/>
    </row>
    <row r="109" spans="1:25" ht="14.25" customHeight="1" x14ac:dyDescent="0.2">
      <c r="A109" s="88"/>
      <c r="B109" s="8"/>
      <c r="C109" s="8"/>
      <c r="D109" s="8"/>
      <c r="E109" s="8"/>
      <c r="F109" s="8"/>
      <c r="G109" s="8"/>
      <c r="H109" s="8"/>
      <c r="I109" s="8"/>
      <c r="J109" s="8"/>
      <c r="K109" s="8"/>
      <c r="L109" s="8"/>
      <c r="M109" s="92"/>
      <c r="N109" s="8"/>
      <c r="O109" s="8"/>
      <c r="P109" s="8"/>
      <c r="Q109" s="8"/>
      <c r="R109" s="8"/>
      <c r="S109" s="8"/>
      <c r="T109" s="8"/>
      <c r="U109" s="8"/>
      <c r="V109" s="8"/>
      <c r="W109" s="8"/>
      <c r="X109" s="8"/>
      <c r="Y109" s="8"/>
    </row>
    <row r="110" spans="1:25" ht="33.75" customHeight="1" x14ac:dyDescent="0.2">
      <c r="A110" s="88"/>
      <c r="B110" s="8"/>
      <c r="C110" s="85" t="s">
        <v>475</v>
      </c>
      <c r="D110" s="99" t="s">
        <v>156</v>
      </c>
      <c r="E110" s="99" t="s">
        <v>157</v>
      </c>
      <c r="F110" s="100" t="s">
        <v>476</v>
      </c>
      <c r="G110" s="8"/>
      <c r="H110" s="8"/>
      <c r="I110" s="8"/>
      <c r="J110" s="8"/>
      <c r="K110" s="8"/>
      <c r="L110" s="8"/>
      <c r="M110" s="92"/>
      <c r="N110" s="8"/>
      <c r="O110" s="8"/>
      <c r="P110" s="8"/>
      <c r="Q110" s="8"/>
      <c r="R110" s="8"/>
      <c r="S110" s="8"/>
      <c r="T110" s="8"/>
      <c r="U110" s="8"/>
      <c r="V110" s="8"/>
      <c r="W110" s="8"/>
      <c r="X110" s="8"/>
      <c r="Y110" s="8"/>
    </row>
    <row r="111" spans="1:25" ht="36.75" customHeight="1" x14ac:dyDescent="0.2">
      <c r="A111" s="88"/>
      <c r="B111" s="8"/>
      <c r="C111" s="74" t="s">
        <v>477</v>
      </c>
      <c r="D111" s="103">
        <f>SUM(I58:I63)</f>
        <v>1</v>
      </c>
      <c r="E111" s="103">
        <f t="shared" ref="E111:E113" si="3">1/3</f>
        <v>0.33333333333333331</v>
      </c>
      <c r="F111" s="104">
        <f t="shared" ref="F111:F113" si="4">E111*D111</f>
        <v>0.33333333333333331</v>
      </c>
      <c r="G111" s="8"/>
      <c r="H111" s="8"/>
      <c r="I111" s="8"/>
      <c r="J111" s="8"/>
      <c r="K111" s="8"/>
      <c r="L111" s="8"/>
      <c r="M111" s="92"/>
      <c r="N111" s="8"/>
      <c r="O111" s="8"/>
      <c r="P111" s="8"/>
      <c r="Q111" s="8"/>
      <c r="R111" s="8"/>
      <c r="S111" s="8"/>
      <c r="T111" s="8"/>
      <c r="U111" s="8"/>
      <c r="V111" s="8"/>
      <c r="W111" s="8"/>
      <c r="X111" s="8"/>
      <c r="Y111" s="8"/>
    </row>
    <row r="112" spans="1:25" ht="33.75" customHeight="1" x14ac:dyDescent="0.2">
      <c r="A112" s="88"/>
      <c r="B112" s="8"/>
      <c r="C112" s="74" t="s">
        <v>478</v>
      </c>
      <c r="D112" s="103">
        <f>SUM(I64:I67)</f>
        <v>1</v>
      </c>
      <c r="E112" s="103">
        <f t="shared" si="3"/>
        <v>0.33333333333333331</v>
      </c>
      <c r="F112" s="104">
        <f t="shared" si="4"/>
        <v>0.33333333333333331</v>
      </c>
      <c r="G112" s="8"/>
      <c r="H112" s="8"/>
      <c r="I112" s="8"/>
      <c r="J112" s="8"/>
      <c r="K112" s="8"/>
      <c r="L112" s="8"/>
      <c r="M112" s="92"/>
      <c r="N112" s="8"/>
      <c r="O112" s="8"/>
      <c r="P112" s="8"/>
      <c r="Q112" s="8"/>
      <c r="R112" s="8"/>
      <c r="S112" s="8"/>
      <c r="T112" s="8"/>
      <c r="U112" s="8"/>
      <c r="V112" s="8"/>
      <c r="W112" s="8"/>
      <c r="X112" s="8"/>
      <c r="Y112" s="8"/>
    </row>
    <row r="113" spans="1:25" ht="36.75" customHeight="1" x14ac:dyDescent="0.2">
      <c r="A113" s="88"/>
      <c r="B113" s="8"/>
      <c r="C113" s="74" t="s">
        <v>479</v>
      </c>
      <c r="D113" s="103">
        <f>SUM(I68:I77)+I96</f>
        <v>1</v>
      </c>
      <c r="E113" s="103">
        <f t="shared" si="3"/>
        <v>0.33333333333333331</v>
      </c>
      <c r="F113" s="104">
        <f t="shared" si="4"/>
        <v>0.33333333333333331</v>
      </c>
      <c r="G113" s="8"/>
      <c r="H113" s="8"/>
      <c r="I113" s="8"/>
      <c r="J113" s="8"/>
      <c r="K113" s="8"/>
      <c r="L113" s="8"/>
      <c r="M113" s="92"/>
      <c r="N113" s="8"/>
      <c r="O113" s="8"/>
      <c r="P113" s="8"/>
      <c r="Q113" s="8"/>
      <c r="R113" s="8"/>
      <c r="S113" s="8"/>
      <c r="T113" s="8"/>
      <c r="U113" s="8"/>
      <c r="V113" s="8"/>
      <c r="W113" s="8"/>
      <c r="X113" s="8"/>
      <c r="Y113" s="8"/>
    </row>
    <row r="114" spans="1:25" ht="27" customHeight="1" x14ac:dyDescent="0.2">
      <c r="A114" s="88"/>
      <c r="B114" s="8"/>
      <c r="C114" s="200" t="s">
        <v>163</v>
      </c>
      <c r="D114" s="180"/>
      <c r="E114" s="181"/>
      <c r="F114" s="86">
        <f>SUM(F111:F113)</f>
        <v>1</v>
      </c>
      <c r="G114" s="8"/>
      <c r="H114" s="8"/>
      <c r="I114" s="8"/>
      <c r="J114" s="8"/>
      <c r="K114" s="8"/>
      <c r="L114" s="8"/>
      <c r="M114" s="92"/>
      <c r="N114" s="8"/>
      <c r="O114" s="8"/>
      <c r="P114" s="8"/>
      <c r="Q114" s="8"/>
      <c r="R114" s="8"/>
      <c r="S114" s="8"/>
      <c r="T114" s="8"/>
      <c r="U114" s="8"/>
      <c r="V114" s="8"/>
      <c r="W114" s="8"/>
      <c r="X114" s="8"/>
      <c r="Y114" s="8"/>
    </row>
    <row r="115" spans="1:25" ht="27" customHeight="1" x14ac:dyDescent="0.2">
      <c r="A115" s="88"/>
      <c r="B115" s="8"/>
      <c r="C115" s="8"/>
      <c r="D115" s="8"/>
      <c r="E115" s="8"/>
      <c r="F115" s="8"/>
      <c r="G115" s="8"/>
      <c r="H115" s="8"/>
      <c r="I115" s="8"/>
      <c r="J115" s="8"/>
      <c r="K115" s="8"/>
      <c r="L115" s="8"/>
      <c r="M115" s="92"/>
      <c r="N115" s="8"/>
      <c r="O115" s="8"/>
      <c r="P115" s="8"/>
      <c r="Q115" s="8"/>
      <c r="R115" s="8"/>
      <c r="S115" s="8"/>
      <c r="T115" s="8"/>
      <c r="U115" s="8"/>
      <c r="V115" s="8"/>
      <c r="W115" s="8"/>
      <c r="X115" s="8"/>
      <c r="Y115" s="8"/>
    </row>
    <row r="116" spans="1:25" ht="27" customHeight="1" x14ac:dyDescent="0.2">
      <c r="A116" s="88"/>
      <c r="B116" s="8"/>
      <c r="C116" s="8"/>
      <c r="D116" s="8"/>
      <c r="E116" s="8"/>
      <c r="F116" s="8"/>
      <c r="G116" s="8"/>
      <c r="H116" s="8"/>
      <c r="I116" s="8"/>
      <c r="J116" s="8"/>
      <c r="K116" s="8"/>
      <c r="L116" s="8"/>
      <c r="M116" s="92"/>
      <c r="N116" s="8"/>
      <c r="O116" s="8"/>
      <c r="P116" s="8"/>
      <c r="Q116" s="8"/>
      <c r="R116" s="8"/>
      <c r="S116" s="8"/>
      <c r="T116" s="8"/>
      <c r="U116" s="8"/>
      <c r="V116" s="8"/>
      <c r="W116" s="8"/>
      <c r="X116" s="8"/>
      <c r="Y116" s="8"/>
    </row>
    <row r="117" spans="1:25" ht="14.25" customHeight="1" x14ac:dyDescent="0.2">
      <c r="A117" s="88"/>
      <c r="B117" s="8"/>
      <c r="C117" s="8"/>
      <c r="D117" s="8"/>
      <c r="E117" s="8"/>
      <c r="F117" s="8"/>
      <c r="G117" s="8"/>
      <c r="H117" s="8"/>
      <c r="I117" s="8"/>
      <c r="J117" s="8"/>
      <c r="K117" s="8"/>
      <c r="L117" s="8"/>
      <c r="M117" s="92"/>
      <c r="N117" s="8"/>
      <c r="O117" s="8"/>
      <c r="P117" s="8"/>
      <c r="Q117" s="8"/>
      <c r="R117" s="8"/>
      <c r="S117" s="8"/>
      <c r="T117" s="8"/>
      <c r="U117" s="8"/>
      <c r="V117" s="8"/>
      <c r="W117" s="8"/>
      <c r="X117" s="8"/>
      <c r="Y117" s="8"/>
    </row>
    <row r="118" spans="1:25" ht="33.75" customHeight="1" x14ac:dyDescent="0.2">
      <c r="A118" s="88"/>
      <c r="B118" s="8"/>
      <c r="C118" s="106" t="s">
        <v>480</v>
      </c>
      <c r="D118" s="107" t="s">
        <v>156</v>
      </c>
      <c r="E118" s="107" t="s">
        <v>157</v>
      </c>
      <c r="F118" s="108" t="s">
        <v>481</v>
      </c>
      <c r="G118" s="8"/>
      <c r="H118" s="8"/>
      <c r="I118" s="8"/>
      <c r="J118" s="8"/>
      <c r="K118" s="8"/>
      <c r="L118" s="8"/>
      <c r="M118" s="92"/>
      <c r="N118" s="8"/>
      <c r="O118" s="8"/>
      <c r="P118" s="8"/>
      <c r="Q118" s="8"/>
      <c r="R118" s="8"/>
      <c r="S118" s="8"/>
      <c r="T118" s="8"/>
      <c r="U118" s="8"/>
      <c r="V118" s="8"/>
      <c r="W118" s="8"/>
      <c r="X118" s="8"/>
      <c r="Y118" s="8"/>
    </row>
    <row r="119" spans="1:25" ht="27" customHeight="1" x14ac:dyDescent="0.2">
      <c r="A119" s="88"/>
      <c r="B119" s="8"/>
      <c r="C119" s="74" t="s">
        <v>482</v>
      </c>
      <c r="D119" s="103">
        <f>SUM(I78:I84)</f>
        <v>1</v>
      </c>
      <c r="E119" s="103">
        <f t="shared" ref="E119:E121" si="5">1/3</f>
        <v>0.33333333333333331</v>
      </c>
      <c r="F119" s="104">
        <f t="shared" ref="F119:F121" si="6">E119*D119</f>
        <v>0.33333333333333331</v>
      </c>
      <c r="G119" s="8"/>
      <c r="H119" s="8"/>
      <c r="I119" s="8"/>
      <c r="J119" s="8"/>
      <c r="K119" s="8"/>
      <c r="L119" s="8"/>
      <c r="M119" s="92"/>
      <c r="N119" s="8"/>
      <c r="O119" s="8"/>
      <c r="P119" s="8"/>
      <c r="Q119" s="8"/>
      <c r="R119" s="8"/>
      <c r="S119" s="8"/>
      <c r="T119" s="8"/>
      <c r="U119" s="8"/>
      <c r="V119" s="8"/>
      <c r="W119" s="8"/>
      <c r="X119" s="8"/>
      <c r="Y119" s="8"/>
    </row>
    <row r="120" spans="1:25" ht="37.5" customHeight="1" x14ac:dyDescent="0.2">
      <c r="A120" s="88"/>
      <c r="B120" s="8"/>
      <c r="C120" s="101" t="s">
        <v>483</v>
      </c>
      <c r="D120" s="103">
        <f>SUM(I85:I89)</f>
        <v>1</v>
      </c>
      <c r="E120" s="103">
        <f t="shared" si="5"/>
        <v>0.33333333333333331</v>
      </c>
      <c r="F120" s="104">
        <f t="shared" si="6"/>
        <v>0.33333333333333331</v>
      </c>
      <c r="G120" s="8"/>
      <c r="H120" s="8"/>
      <c r="I120" s="8"/>
      <c r="J120" s="8"/>
      <c r="K120" s="8"/>
      <c r="L120" s="8"/>
      <c r="M120" s="92"/>
      <c r="N120" s="8"/>
      <c r="O120" s="8"/>
      <c r="P120" s="8"/>
      <c r="Q120" s="8"/>
      <c r="R120" s="8"/>
      <c r="S120" s="8"/>
      <c r="T120" s="8"/>
      <c r="U120" s="8"/>
      <c r="V120" s="8"/>
      <c r="W120" s="8"/>
      <c r="X120" s="8"/>
      <c r="Y120" s="8"/>
    </row>
    <row r="121" spans="1:25" ht="37.5" customHeight="1" x14ac:dyDescent="0.2">
      <c r="A121" s="88"/>
      <c r="B121" s="8"/>
      <c r="C121" s="109" t="s">
        <v>484</v>
      </c>
      <c r="D121" s="131">
        <f>SUM(I90:I95)</f>
        <v>0.5</v>
      </c>
      <c r="E121" s="110">
        <f t="shared" si="5"/>
        <v>0.33333333333333331</v>
      </c>
      <c r="F121" s="111">
        <f t="shared" si="6"/>
        <v>0.16666666666666666</v>
      </c>
      <c r="G121" s="8"/>
      <c r="H121" s="8"/>
      <c r="I121" s="8"/>
      <c r="J121" s="8"/>
      <c r="K121" s="8"/>
      <c r="L121" s="8"/>
      <c r="M121" s="92"/>
      <c r="N121" s="8"/>
      <c r="O121" s="8"/>
      <c r="P121" s="8"/>
      <c r="Q121" s="8"/>
      <c r="R121" s="8"/>
      <c r="S121" s="8"/>
      <c r="T121" s="8"/>
      <c r="U121" s="8"/>
      <c r="V121" s="8"/>
      <c r="W121" s="8"/>
      <c r="X121" s="8"/>
      <c r="Y121" s="8"/>
    </row>
    <row r="122" spans="1:25" ht="27" customHeight="1" x14ac:dyDescent="0.2">
      <c r="A122" s="88"/>
      <c r="B122" s="8"/>
      <c r="C122" s="207" t="s">
        <v>163</v>
      </c>
      <c r="D122" s="177"/>
      <c r="E122" s="208"/>
      <c r="F122" s="112">
        <f>SUM(F119:F121)</f>
        <v>0.83333333333333326</v>
      </c>
      <c r="G122" s="8"/>
      <c r="H122" s="8"/>
      <c r="I122" s="8"/>
      <c r="J122" s="8"/>
      <c r="K122" s="8"/>
      <c r="L122" s="8"/>
      <c r="M122" s="92"/>
      <c r="N122" s="8"/>
      <c r="O122" s="8"/>
      <c r="P122" s="8"/>
      <c r="Q122" s="8"/>
      <c r="R122" s="8"/>
      <c r="S122" s="8"/>
      <c r="T122" s="8"/>
      <c r="U122" s="8"/>
      <c r="V122" s="8"/>
      <c r="W122" s="8"/>
      <c r="X122" s="8"/>
      <c r="Y122" s="8"/>
    </row>
    <row r="123" spans="1:25" ht="14.25" customHeight="1" x14ac:dyDescent="0.2">
      <c r="A123" s="88"/>
      <c r="B123" s="8"/>
      <c r="C123" s="8"/>
      <c r="D123" s="8"/>
      <c r="E123" s="8"/>
      <c r="F123" s="8"/>
      <c r="G123" s="8"/>
      <c r="H123" s="8"/>
      <c r="I123" s="8"/>
      <c r="J123" s="8"/>
      <c r="K123" s="8"/>
      <c r="L123" s="8"/>
      <c r="M123" s="92"/>
      <c r="N123" s="8"/>
      <c r="O123" s="8"/>
      <c r="P123" s="8"/>
      <c r="Q123" s="8"/>
      <c r="R123" s="8"/>
      <c r="S123" s="8"/>
      <c r="T123" s="8"/>
      <c r="U123" s="8"/>
      <c r="V123" s="8"/>
      <c r="W123" s="8"/>
      <c r="X123" s="8"/>
      <c r="Y123" s="8"/>
    </row>
    <row r="124" spans="1:25" ht="29.25" customHeight="1" x14ac:dyDescent="0.2">
      <c r="A124" s="88"/>
      <c r="B124" s="8"/>
      <c r="C124" s="201" t="s">
        <v>169</v>
      </c>
      <c r="D124" s="180"/>
      <c r="E124" s="181"/>
      <c r="F124" s="87">
        <f>(F106*(1/3))+(F114*(1/3)+(F122*(1/3)))</f>
        <v>0.92592592592592582</v>
      </c>
      <c r="G124" s="8"/>
      <c r="H124" s="8"/>
      <c r="I124" s="8"/>
      <c r="J124" s="8"/>
      <c r="K124" s="8"/>
      <c r="L124" s="8"/>
      <c r="M124" s="92"/>
      <c r="N124" s="8"/>
      <c r="O124" s="8"/>
      <c r="P124" s="8"/>
      <c r="Q124" s="8"/>
      <c r="R124" s="8"/>
      <c r="S124" s="8"/>
      <c r="T124" s="8"/>
      <c r="U124" s="8"/>
      <c r="V124" s="8"/>
      <c r="W124" s="8"/>
      <c r="X124" s="8"/>
      <c r="Y124" s="8"/>
    </row>
    <row r="125" spans="1:25" ht="14.25" customHeight="1" x14ac:dyDescent="0.2">
      <c r="A125" s="88"/>
      <c r="B125" s="8"/>
      <c r="C125" s="8"/>
      <c r="D125" s="8"/>
      <c r="E125" s="8"/>
      <c r="F125" s="8"/>
      <c r="G125" s="8"/>
      <c r="H125" s="8"/>
      <c r="I125" s="8"/>
      <c r="J125" s="8"/>
      <c r="K125" s="8"/>
      <c r="L125" s="8"/>
      <c r="M125" s="92"/>
      <c r="N125" s="8"/>
      <c r="O125" s="8"/>
      <c r="P125" s="8"/>
      <c r="Q125" s="8"/>
      <c r="R125" s="8"/>
      <c r="S125" s="8"/>
      <c r="T125" s="8"/>
      <c r="U125" s="8"/>
      <c r="V125" s="8"/>
      <c r="W125" s="8"/>
      <c r="X125" s="8"/>
      <c r="Y125" s="8"/>
    </row>
    <row r="126" spans="1:25" ht="14.25" customHeight="1" x14ac:dyDescent="0.2">
      <c r="A126" s="88"/>
      <c r="B126" s="8"/>
      <c r="C126" s="8"/>
      <c r="D126" s="8"/>
      <c r="E126" s="8"/>
      <c r="F126" s="8"/>
      <c r="G126" s="8"/>
      <c r="H126" s="8"/>
      <c r="I126" s="8"/>
      <c r="J126" s="8"/>
      <c r="K126" s="8"/>
      <c r="L126" s="8"/>
      <c r="M126" s="92"/>
      <c r="N126" s="8"/>
      <c r="O126" s="8"/>
      <c r="P126" s="8"/>
      <c r="Q126" s="8"/>
      <c r="R126" s="8"/>
      <c r="S126" s="8"/>
      <c r="T126" s="8"/>
      <c r="U126" s="8"/>
      <c r="V126" s="8"/>
      <c r="W126" s="8"/>
      <c r="X126" s="8"/>
      <c r="Y126" s="8"/>
    </row>
    <row r="127" spans="1:25" ht="14.25" customHeight="1" x14ac:dyDescent="0.2">
      <c r="A127" s="88"/>
      <c r="B127" s="8"/>
      <c r="C127" s="8"/>
      <c r="D127" s="8"/>
      <c r="E127" s="8"/>
      <c r="F127" s="8"/>
      <c r="G127" s="8"/>
      <c r="H127" s="8"/>
      <c r="I127" s="8"/>
      <c r="J127" s="8"/>
      <c r="K127" s="8"/>
      <c r="L127" s="8"/>
      <c r="M127" s="92"/>
      <c r="N127" s="8"/>
      <c r="O127" s="8"/>
      <c r="P127" s="8"/>
      <c r="Q127" s="8"/>
      <c r="R127" s="8"/>
      <c r="S127" s="8"/>
      <c r="T127" s="8"/>
      <c r="U127" s="8"/>
      <c r="V127" s="8"/>
      <c r="W127" s="8"/>
      <c r="X127" s="8"/>
      <c r="Y127" s="8"/>
    </row>
    <row r="128" spans="1:25" ht="14.25" customHeight="1" x14ac:dyDescent="0.2">
      <c r="A128" s="88"/>
      <c r="B128" s="8"/>
      <c r="C128" s="8"/>
      <c r="D128" s="8"/>
      <c r="E128" s="8"/>
      <c r="F128" s="8"/>
      <c r="G128" s="8"/>
      <c r="H128" s="8"/>
      <c r="I128" s="8"/>
      <c r="J128" s="8"/>
      <c r="K128" s="8"/>
      <c r="L128" s="8"/>
      <c r="M128" s="92"/>
      <c r="N128" s="8"/>
      <c r="O128" s="8"/>
      <c r="P128" s="8"/>
      <c r="Q128" s="8"/>
      <c r="R128" s="8"/>
      <c r="S128" s="8"/>
      <c r="T128" s="8"/>
      <c r="U128" s="8"/>
      <c r="V128" s="8"/>
      <c r="W128" s="8"/>
      <c r="X128" s="8"/>
      <c r="Y128" s="8"/>
    </row>
    <row r="129" spans="1:25" ht="14.25" customHeight="1" x14ac:dyDescent="0.2">
      <c r="A129" s="88"/>
      <c r="B129" s="8"/>
      <c r="C129" s="8"/>
      <c r="D129" s="8"/>
      <c r="E129" s="8"/>
      <c r="F129" s="8"/>
      <c r="G129" s="8"/>
      <c r="H129" s="8"/>
      <c r="I129" s="8"/>
      <c r="J129" s="8"/>
      <c r="K129" s="8"/>
      <c r="L129" s="8"/>
      <c r="M129" s="92"/>
      <c r="N129" s="8"/>
      <c r="O129" s="8"/>
      <c r="P129" s="8"/>
      <c r="Q129" s="8"/>
      <c r="R129" s="8"/>
      <c r="S129" s="8"/>
      <c r="T129" s="8"/>
      <c r="U129" s="8"/>
      <c r="V129" s="8"/>
      <c r="W129" s="8"/>
      <c r="X129" s="8"/>
      <c r="Y129" s="8"/>
    </row>
    <row r="130" spans="1:25" ht="14.25" customHeight="1" x14ac:dyDescent="0.2">
      <c r="A130" s="88"/>
      <c r="B130" s="8"/>
      <c r="C130" s="8"/>
      <c r="D130" s="8"/>
      <c r="E130" s="8"/>
      <c r="F130" s="8"/>
      <c r="G130" s="8"/>
      <c r="H130" s="8"/>
      <c r="I130" s="8"/>
      <c r="J130" s="8"/>
      <c r="K130" s="8"/>
      <c r="L130" s="8"/>
      <c r="M130" s="92"/>
      <c r="N130" s="8"/>
      <c r="O130" s="8"/>
      <c r="P130" s="8"/>
      <c r="Q130" s="8"/>
      <c r="R130" s="8"/>
      <c r="S130" s="8"/>
      <c r="T130" s="8"/>
      <c r="U130" s="8"/>
      <c r="V130" s="8"/>
      <c r="W130" s="8"/>
      <c r="X130" s="8"/>
      <c r="Y130" s="8"/>
    </row>
    <row r="131" spans="1:25" ht="14.25" customHeight="1" x14ac:dyDescent="0.2">
      <c r="A131" s="88"/>
      <c r="B131" s="8"/>
      <c r="C131" s="8"/>
      <c r="D131" s="8"/>
      <c r="E131" s="8"/>
      <c r="F131" s="8"/>
      <c r="G131" s="8"/>
      <c r="H131" s="8"/>
      <c r="I131" s="8"/>
      <c r="J131" s="8"/>
      <c r="K131" s="8"/>
      <c r="L131" s="8"/>
      <c r="M131" s="92"/>
      <c r="N131" s="8"/>
      <c r="O131" s="8"/>
      <c r="P131" s="8"/>
      <c r="Q131" s="8"/>
      <c r="R131" s="8"/>
      <c r="S131" s="8"/>
      <c r="T131" s="8"/>
      <c r="U131" s="8"/>
      <c r="V131" s="8"/>
      <c r="W131" s="8"/>
      <c r="X131" s="8"/>
      <c r="Y131" s="8"/>
    </row>
    <row r="132" spans="1:25" ht="15.75" customHeight="1" x14ac:dyDescent="0.2">
      <c r="A132" s="88"/>
      <c r="B132" s="8"/>
      <c r="C132" s="89" t="s">
        <v>485</v>
      </c>
      <c r="D132" s="90"/>
      <c r="E132" s="90"/>
      <c r="F132" s="90"/>
      <c r="G132" s="90"/>
      <c r="H132" s="90"/>
      <c r="I132" s="90"/>
      <c r="J132" s="91"/>
      <c r="K132" s="8"/>
      <c r="L132" s="8"/>
      <c r="M132" s="92"/>
      <c r="N132" s="8"/>
      <c r="O132" s="8"/>
      <c r="P132" s="8"/>
      <c r="Q132" s="8"/>
      <c r="R132" s="8"/>
      <c r="S132" s="8"/>
      <c r="T132" s="8"/>
      <c r="U132" s="8"/>
      <c r="V132" s="8"/>
      <c r="W132" s="8"/>
      <c r="X132" s="8"/>
      <c r="Y132" s="8"/>
    </row>
    <row r="133" spans="1:25" ht="14.25" customHeight="1" x14ac:dyDescent="0.2">
      <c r="A133" s="88"/>
      <c r="B133" s="8"/>
      <c r="C133" s="32" t="s">
        <v>486</v>
      </c>
      <c r="D133" s="33"/>
      <c r="E133" s="33"/>
      <c r="F133" s="33"/>
      <c r="G133" s="33"/>
      <c r="H133" s="33"/>
      <c r="I133" s="33"/>
      <c r="J133" s="34"/>
      <c r="K133" s="8"/>
      <c r="L133" s="8"/>
      <c r="M133" s="92"/>
      <c r="N133" s="8"/>
      <c r="O133" s="8"/>
      <c r="P133" s="8"/>
      <c r="Q133" s="8"/>
      <c r="R133" s="8"/>
      <c r="S133" s="8"/>
      <c r="T133" s="8"/>
      <c r="U133" s="8"/>
      <c r="V133" s="8"/>
      <c r="W133" s="8"/>
      <c r="X133" s="8"/>
      <c r="Y133" s="8"/>
    </row>
    <row r="134" spans="1:25" ht="14.25" customHeight="1" x14ac:dyDescent="0.2">
      <c r="A134" s="88"/>
      <c r="B134" s="8"/>
      <c r="C134" s="32" t="s">
        <v>487</v>
      </c>
      <c r="D134" s="33"/>
      <c r="E134" s="33"/>
      <c r="F134" s="33"/>
      <c r="G134" s="33"/>
      <c r="H134" s="33"/>
      <c r="I134" s="33"/>
      <c r="J134" s="34"/>
      <c r="K134" s="8"/>
      <c r="L134" s="8"/>
      <c r="M134" s="92"/>
      <c r="N134" s="8"/>
      <c r="O134" s="8"/>
      <c r="P134" s="8"/>
      <c r="Q134" s="8"/>
      <c r="R134" s="8"/>
      <c r="S134" s="8"/>
      <c r="T134" s="8"/>
      <c r="U134" s="8"/>
      <c r="V134" s="8"/>
      <c r="W134" s="8"/>
      <c r="X134" s="8"/>
      <c r="Y134" s="8"/>
    </row>
    <row r="135" spans="1:25" ht="14.25" customHeight="1" x14ac:dyDescent="0.2">
      <c r="A135" s="88"/>
      <c r="B135" s="8"/>
      <c r="C135" s="93" t="s">
        <v>41</v>
      </c>
      <c r="D135" s="37"/>
      <c r="E135" s="37"/>
      <c r="F135" s="37"/>
      <c r="G135" s="37"/>
      <c r="H135" s="37"/>
      <c r="I135" s="37"/>
      <c r="J135" s="94"/>
      <c r="K135" s="8"/>
      <c r="L135" s="8"/>
      <c r="M135" s="92"/>
      <c r="N135" s="8"/>
      <c r="O135" s="8"/>
      <c r="P135" s="8"/>
      <c r="Q135" s="8"/>
      <c r="R135" s="8"/>
      <c r="S135" s="8"/>
      <c r="T135" s="8"/>
      <c r="U135" s="8"/>
      <c r="V135" s="8"/>
      <c r="W135" s="8"/>
      <c r="X135" s="8"/>
      <c r="Y135" s="8"/>
    </row>
    <row r="136" spans="1:25" ht="14.25" customHeight="1" x14ac:dyDescent="0.2">
      <c r="A136" s="88"/>
      <c r="B136" s="8"/>
      <c r="C136" s="8"/>
      <c r="D136" s="8"/>
      <c r="E136" s="8"/>
      <c r="F136" s="8"/>
      <c r="G136" s="8"/>
      <c r="H136" s="8"/>
      <c r="I136" s="8"/>
      <c r="J136" s="8"/>
      <c r="K136" s="8"/>
      <c r="L136" s="8"/>
      <c r="M136" s="92"/>
      <c r="N136" s="8"/>
      <c r="O136" s="8"/>
      <c r="P136" s="8"/>
      <c r="Q136" s="8"/>
      <c r="R136" s="8"/>
      <c r="S136" s="8"/>
      <c r="T136" s="8"/>
      <c r="U136" s="8"/>
      <c r="V136" s="8"/>
      <c r="W136" s="8"/>
      <c r="X136" s="8"/>
      <c r="Y136" s="8"/>
    </row>
    <row r="137" spans="1:25" ht="14.25" customHeight="1" x14ac:dyDescent="0.2">
      <c r="A137" s="88"/>
      <c r="B137" s="8"/>
      <c r="C137" s="8"/>
      <c r="D137" s="8"/>
      <c r="E137" s="8"/>
      <c r="F137" s="8"/>
      <c r="G137" s="8"/>
      <c r="H137" s="8"/>
      <c r="I137" s="8"/>
      <c r="J137" s="8"/>
      <c r="K137" s="8"/>
      <c r="L137" s="8"/>
      <c r="M137" s="92"/>
      <c r="N137" s="8"/>
      <c r="O137" s="8"/>
      <c r="P137" s="8"/>
      <c r="Q137" s="8"/>
      <c r="R137" s="8"/>
      <c r="S137" s="8"/>
      <c r="T137" s="8"/>
      <c r="U137" s="8"/>
      <c r="V137" s="8"/>
      <c r="W137" s="8"/>
      <c r="X137" s="8"/>
      <c r="Y137" s="8"/>
    </row>
    <row r="138" spans="1:25" ht="14.25" customHeight="1" x14ac:dyDescent="0.2">
      <c r="A138" s="88"/>
      <c r="B138" s="8"/>
      <c r="C138" s="8"/>
      <c r="D138" s="8"/>
      <c r="E138" s="8"/>
      <c r="F138" s="8"/>
      <c r="G138" s="8"/>
      <c r="H138" s="8"/>
      <c r="I138" s="8"/>
      <c r="J138" s="8"/>
      <c r="K138" s="8"/>
      <c r="L138" s="8"/>
      <c r="M138" s="92"/>
      <c r="N138" s="8"/>
      <c r="O138" s="8"/>
      <c r="P138" s="8"/>
      <c r="Q138" s="8"/>
      <c r="R138" s="8"/>
      <c r="S138" s="8"/>
      <c r="T138" s="8"/>
      <c r="U138" s="8"/>
      <c r="V138" s="8"/>
      <c r="W138" s="8"/>
      <c r="X138" s="8"/>
      <c r="Y138" s="8"/>
    </row>
    <row r="139" spans="1:25" ht="14.25" customHeight="1" x14ac:dyDescent="0.2">
      <c r="A139" s="113"/>
      <c r="B139" s="114"/>
      <c r="C139" s="114"/>
      <c r="D139" s="114"/>
      <c r="E139" s="114"/>
      <c r="F139" s="114"/>
      <c r="G139" s="114"/>
      <c r="H139" s="114"/>
      <c r="I139" s="114"/>
      <c r="J139" s="114"/>
      <c r="K139" s="114"/>
      <c r="L139" s="114"/>
      <c r="M139" s="115"/>
      <c r="N139" s="8"/>
      <c r="O139" s="8"/>
      <c r="P139" s="8"/>
      <c r="Q139" s="8"/>
      <c r="R139" s="8"/>
      <c r="S139" s="8"/>
      <c r="T139" s="8"/>
      <c r="U139" s="8"/>
      <c r="V139" s="8"/>
      <c r="W139" s="8"/>
      <c r="X139" s="8"/>
      <c r="Y139" s="8"/>
    </row>
    <row r="140" spans="1:25" ht="14.25"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row>
    <row r="141" spans="1:25" ht="14.25"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row>
    <row r="142" spans="1:25" ht="14.25"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row>
    <row r="143" spans="1:25" ht="14.25"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row>
    <row r="144" spans="1:25" ht="14.25"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row>
    <row r="145" spans="1:25" ht="14.25"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row>
    <row r="146" spans="1:25" ht="14.25"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row>
    <row r="147" spans="1:25" ht="14.25"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row>
    <row r="148" spans="1:25" ht="14.25"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row>
    <row r="149" spans="1:25" ht="14.25"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row>
    <row r="150" spans="1:25" ht="14.25"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row>
    <row r="151" spans="1:25" ht="14.25"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row>
    <row r="152" spans="1:25" ht="14.25"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row>
    <row r="153" spans="1:25" ht="14.25"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row>
    <row r="154" spans="1:25" ht="14.25"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row>
    <row r="155" spans="1:25" ht="14.25"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row>
    <row r="156" spans="1:25" ht="14.25"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row>
    <row r="157" spans="1:25" ht="14.25"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row>
    <row r="158" spans="1:25" ht="14.25"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row>
    <row r="159" spans="1:25" ht="14.25"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row>
    <row r="160" spans="1:25" ht="14.25"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row>
    <row r="161" spans="1:25" ht="14.25"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row>
    <row r="162" spans="1:25" ht="14.25"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row>
    <row r="163" spans="1:25" ht="14.25"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row>
    <row r="164" spans="1:25" ht="14.25"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row>
    <row r="165" spans="1:25" ht="14.25"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row>
    <row r="166" spans="1:25" ht="14.25"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row>
    <row r="167" spans="1:25" ht="14.25"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row>
    <row r="168" spans="1:25" ht="14.25"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row>
    <row r="169" spans="1:25" ht="14.25"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row>
    <row r="170" spans="1:25" ht="14.25"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row>
    <row r="171" spans="1:25" ht="14.25"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row>
    <row r="172" spans="1:25" ht="14.25"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row>
    <row r="173" spans="1:25" ht="14.25"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row>
    <row r="174" spans="1:25" ht="14.25"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row>
    <row r="175" spans="1:25" ht="14.25"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row>
    <row r="176" spans="1:25" ht="14.25"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row>
    <row r="177" spans="1:25" ht="14.25"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row>
    <row r="178" spans="1:25" ht="14.25"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row>
    <row r="179" spans="1:25" ht="14.25"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row>
    <row r="180" spans="1:25" ht="14.25"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row>
    <row r="181" spans="1:25" ht="14.25"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row>
    <row r="182" spans="1:25" ht="14.25"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row>
    <row r="183" spans="1:25" ht="14.25"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row>
    <row r="184" spans="1:25" ht="14.25"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row>
    <row r="185" spans="1:25" ht="14.25"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row>
    <row r="186" spans="1:25" ht="14.25"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row>
    <row r="187" spans="1:25" ht="14.25"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row>
    <row r="188" spans="1:25" ht="14.25"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row>
    <row r="189" spans="1:25" ht="14.25"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row>
    <row r="190" spans="1:25" ht="14.25"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row>
    <row r="191" spans="1:25" ht="14.25"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row>
    <row r="192" spans="1:25" ht="14.25"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row>
    <row r="193" spans="1:25" ht="14.25"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row>
    <row r="194" spans="1:25" ht="14.25"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row>
    <row r="195" spans="1:25" ht="14.25"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row>
    <row r="196" spans="1:25" ht="14.25"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row>
    <row r="197" spans="1:25" ht="14.25"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row>
    <row r="198" spans="1:25" ht="14.25"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row>
    <row r="199" spans="1:25" ht="14.25"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row>
    <row r="200" spans="1:25" ht="14.25"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row>
    <row r="201" spans="1:25" ht="14.25"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row>
    <row r="202" spans="1:25" ht="14.25"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row>
    <row r="203" spans="1:25" ht="14.25"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row>
    <row r="204" spans="1:25" ht="14.25"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row>
    <row r="205" spans="1:25" ht="14.25"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row>
    <row r="206" spans="1:25" ht="14.25"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row>
    <row r="207" spans="1:25" ht="14.25"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row>
    <row r="208" spans="1:25" ht="14.25"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row>
    <row r="209" spans="1:25" ht="14.25"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row>
    <row r="210" spans="1:25" ht="14.25"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row>
    <row r="211" spans="1:25" ht="14.25"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row>
    <row r="212" spans="1:25" ht="14.25"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row>
    <row r="213" spans="1:25" ht="14.25"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row>
    <row r="214" spans="1:25" ht="14.25"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row>
    <row r="215" spans="1:25" ht="14.25"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row>
    <row r="216" spans="1:25" ht="14.25"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row>
    <row r="217" spans="1:25" ht="14.25"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row>
    <row r="218" spans="1:25" ht="14.25"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row>
    <row r="219" spans="1:25" ht="14.25"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row>
    <row r="220" spans="1:25" ht="14.25"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row>
    <row r="221" spans="1:25" ht="14.25"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row>
    <row r="222" spans="1:25" ht="14.25"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row>
    <row r="223" spans="1:25" ht="14.25"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row>
    <row r="224" spans="1:25" ht="14.25"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row>
    <row r="225" spans="1:25" ht="14.25"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row>
    <row r="226" spans="1:25" ht="14.25"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row>
    <row r="227" spans="1:25" ht="14.25"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row>
    <row r="228" spans="1:25" ht="14.25"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row>
    <row r="229" spans="1:25" ht="14.25"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row>
    <row r="230" spans="1:25" ht="14.25"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row>
    <row r="231" spans="1:25" ht="14.25"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row>
    <row r="232" spans="1:25" ht="14.25"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row>
    <row r="233" spans="1:25" ht="14.25"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row>
    <row r="234" spans="1:25" ht="14.25"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row>
    <row r="235" spans="1:25" ht="14.25"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row>
    <row r="236" spans="1:25" ht="14.25"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row>
    <row r="237" spans="1:25" ht="14.25"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row>
    <row r="238" spans="1:25" ht="14.25"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row>
    <row r="239" spans="1:25" ht="14.25"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row>
    <row r="240" spans="1:25" ht="14.25"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row>
    <row r="241" spans="1:25" ht="14.25"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row>
    <row r="242" spans="1:25" ht="14.25"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row>
    <row r="243" spans="1:25" ht="14.25"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row>
    <row r="244" spans="1:25" ht="14.25"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row>
    <row r="245" spans="1:25" ht="14.25"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row>
    <row r="246" spans="1:25" ht="14.25"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row>
    <row r="247" spans="1:25" ht="14.25"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row>
    <row r="248" spans="1:25" ht="14.25"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row>
    <row r="249" spans="1:25" ht="14.25"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row>
    <row r="250" spans="1:25" ht="14.25"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row>
    <row r="251" spans="1:25" ht="14.25"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row>
    <row r="252" spans="1:25" ht="14.25"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row>
    <row r="253" spans="1:25" ht="14.25"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row>
    <row r="254" spans="1:25" ht="14.25"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row>
    <row r="255" spans="1:25" ht="14.25"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row>
    <row r="256" spans="1:25" ht="14.25"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row>
    <row r="257" spans="1:25" ht="14.25"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row>
    <row r="258" spans="1:25" ht="14.25"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row>
    <row r="259" spans="1:25" ht="14.25"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row>
    <row r="260" spans="1:25" ht="14.25"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row>
    <row r="261" spans="1:25" ht="14.25"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row>
    <row r="262" spans="1:25" ht="14.25"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row>
    <row r="263" spans="1:25" ht="14.25"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row>
    <row r="264" spans="1:25" ht="14.25"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row>
    <row r="265" spans="1:25" ht="14.25"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row>
    <row r="266" spans="1:25" ht="14.25"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row>
    <row r="267" spans="1:25" ht="14.25"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row>
    <row r="268" spans="1:25" ht="14.25"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row>
    <row r="269" spans="1:25" ht="14.25"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row>
    <row r="270" spans="1:25" ht="14.25"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row>
    <row r="271" spans="1:25" ht="14.25"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row>
    <row r="272" spans="1:25" ht="14.25"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row>
    <row r="273" spans="1:25" ht="14.25"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row>
    <row r="274" spans="1:25" ht="14.25"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row>
    <row r="275" spans="1:25" ht="14.25"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row>
    <row r="276" spans="1:25" ht="14.25"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row>
    <row r="277" spans="1:25" ht="14.25"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row>
    <row r="278" spans="1:25" ht="14.25"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row>
    <row r="279" spans="1:25" ht="14.25"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row>
    <row r="280" spans="1:25" ht="14.25"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row>
    <row r="281" spans="1:25" ht="14.25"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row>
    <row r="282" spans="1:25" ht="14.25"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row>
    <row r="283" spans="1:25" ht="14.25"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row>
    <row r="284" spans="1:25" ht="14.25"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row>
    <row r="285" spans="1:25" ht="14.25"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row>
    <row r="286" spans="1:25" ht="14.25"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row>
    <row r="287" spans="1:25" ht="14.25"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row>
    <row r="288" spans="1:25" ht="14.25"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row>
    <row r="289" spans="1:25" ht="14.25"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row>
    <row r="290" spans="1:25" ht="14.25"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row>
    <row r="291" spans="1:25" ht="14.25"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row>
    <row r="292" spans="1:25" ht="14.25"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row>
    <row r="293" spans="1:25" ht="14.25"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row>
    <row r="294" spans="1:25" ht="14.25"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row>
    <row r="295" spans="1:25" ht="14.25"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row>
    <row r="296" spans="1:25" ht="14.25"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row>
    <row r="297" spans="1:25" ht="14.25"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row>
    <row r="298" spans="1:25" ht="14.25"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row>
    <row r="299" spans="1:25" ht="14.25"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row>
    <row r="300" spans="1:25" ht="14.25"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row>
    <row r="301" spans="1:25" ht="14.25"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row>
    <row r="302" spans="1:25" ht="14.25"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row>
    <row r="303" spans="1:25" ht="14.25"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row>
    <row r="304" spans="1:25" ht="14.25"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row>
    <row r="305" spans="1:25" ht="14.25"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row>
    <row r="306" spans="1:25" ht="14.25"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row>
    <row r="307" spans="1:25" ht="14.25"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row>
    <row r="308" spans="1:25" ht="14.25"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row>
    <row r="309" spans="1:25" ht="14.25"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row>
    <row r="310" spans="1:25" ht="14.25"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row>
    <row r="311" spans="1:25" ht="14.25"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row>
    <row r="312" spans="1:25" ht="14.25"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row>
    <row r="313" spans="1:25" ht="14.25"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row>
    <row r="314" spans="1:25" ht="14.25"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row>
    <row r="315" spans="1:25" ht="14.25"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row>
    <row r="316" spans="1:25" ht="14.25"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row>
    <row r="317" spans="1:25" ht="14.25"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row>
    <row r="318" spans="1:25" ht="14.25"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row>
    <row r="319" spans="1:25" ht="14.25"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row>
    <row r="320" spans="1:25" ht="14.25"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row>
    <row r="321" spans="1:25" ht="14.25"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row>
    <row r="322" spans="1:25" ht="14.25"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row>
    <row r="323" spans="1:25" ht="14.25"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row>
    <row r="324" spans="1:25" ht="14.25"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row>
    <row r="325" spans="1:25" ht="14.25"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row>
    <row r="326" spans="1:25" ht="14.25"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row>
    <row r="327" spans="1:25" ht="14.25"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row>
    <row r="328" spans="1:25" ht="14.25"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row>
    <row r="329" spans="1:25" ht="14.25"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row>
    <row r="330" spans="1:25" ht="14.25"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row>
    <row r="331" spans="1:25" ht="14.25"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row>
    <row r="332" spans="1:25" ht="14.25"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row>
    <row r="333" spans="1:25" ht="14.25"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row>
    <row r="334" spans="1:25" ht="14.25"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row>
    <row r="335" spans="1:25" ht="14.25"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row>
    <row r="336" spans="1:25" ht="14.25"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row>
    <row r="337" spans="1:25" ht="14.25"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row>
    <row r="338" spans="1:25" ht="14.25"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row>
    <row r="339" spans="1:25" ht="14.2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row>
    <row r="340" spans="1:25" ht="14.25"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row>
    <row r="341" spans="1:25" ht="14.2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row>
    <row r="342" spans="1:25" ht="14.25"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row>
    <row r="343" spans="1:25" ht="14.25"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row>
    <row r="344" spans="1:25" ht="14.25"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row>
    <row r="345" spans="1:25" ht="14.25"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row>
    <row r="346" spans="1:25" ht="14.25"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row>
    <row r="347" spans="1:25" ht="14.25"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row>
    <row r="348" spans="1:25" ht="14.25"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row>
    <row r="349" spans="1:25" ht="14.25"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row>
    <row r="350" spans="1:25" ht="14.25"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row>
    <row r="351" spans="1:25" ht="14.2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row>
    <row r="352" spans="1:25" ht="14.25"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row>
    <row r="353" spans="1:25" ht="14.25"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row>
    <row r="354" spans="1:25" ht="14.25"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row>
    <row r="355" spans="1:25" ht="14.25"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row>
    <row r="356" spans="1:25" ht="14.25"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row>
    <row r="357" spans="1:25" ht="14.25"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row>
    <row r="358" spans="1:25" ht="14.25"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row>
    <row r="359" spans="1:25" ht="14.25"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row>
    <row r="360" spans="1:25" ht="14.25"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row>
    <row r="361" spans="1:25" ht="14.25"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row>
    <row r="362" spans="1:25" ht="14.25"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row>
    <row r="363" spans="1:25" ht="14.25"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c r="X363" s="8"/>
      <c r="Y363" s="8"/>
    </row>
    <row r="364" spans="1:25" ht="14.25"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c r="X364" s="8"/>
      <c r="Y364" s="8"/>
    </row>
    <row r="365" spans="1:25" ht="14.25"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c r="X365" s="8"/>
      <c r="Y365" s="8"/>
    </row>
    <row r="366" spans="1:25" ht="14.25"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c r="X366" s="8"/>
      <c r="Y366" s="8"/>
    </row>
    <row r="367" spans="1:25" ht="14.25"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c r="X367" s="8"/>
      <c r="Y367" s="8"/>
    </row>
    <row r="368" spans="1:25" ht="14.25"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c r="X368" s="8"/>
      <c r="Y368" s="8"/>
    </row>
    <row r="369" spans="1:25" ht="14.25"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c r="X369" s="8"/>
      <c r="Y369" s="8"/>
    </row>
    <row r="370" spans="1:25" ht="14.25"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c r="X370" s="8"/>
      <c r="Y370" s="8"/>
    </row>
    <row r="371" spans="1:25" ht="14.25"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c r="X371" s="8"/>
      <c r="Y371" s="8"/>
    </row>
    <row r="372" spans="1:25" ht="14.25"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c r="X372" s="8"/>
      <c r="Y372" s="8"/>
    </row>
    <row r="373" spans="1:25" ht="14.25"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c r="X373" s="8"/>
      <c r="Y373" s="8"/>
    </row>
    <row r="374" spans="1:25" ht="14.25"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c r="X374" s="8"/>
      <c r="Y374" s="8"/>
    </row>
    <row r="375" spans="1:25" ht="14.25"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c r="X375" s="8"/>
      <c r="Y375" s="8"/>
    </row>
    <row r="376" spans="1:25" ht="14.25"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c r="X376" s="8"/>
      <c r="Y376" s="8"/>
    </row>
    <row r="377" spans="1:25" ht="14.25"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c r="X377" s="8"/>
      <c r="Y377" s="8"/>
    </row>
    <row r="378" spans="1:25" ht="14.25"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c r="X378" s="8"/>
      <c r="Y378" s="8"/>
    </row>
    <row r="379" spans="1:25" ht="14.25"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c r="X379" s="8"/>
      <c r="Y379" s="8"/>
    </row>
    <row r="380" spans="1:25" ht="14.25"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c r="X380" s="8"/>
      <c r="Y380" s="8"/>
    </row>
    <row r="381" spans="1:25" ht="14.25"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c r="X381" s="8"/>
      <c r="Y381" s="8"/>
    </row>
    <row r="382" spans="1:25" ht="14.25"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c r="X382" s="8"/>
      <c r="Y382" s="8"/>
    </row>
    <row r="383" spans="1:25" ht="14.25"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c r="X383" s="8"/>
      <c r="Y383" s="8"/>
    </row>
    <row r="384" spans="1:25" ht="14.25"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c r="X384" s="8"/>
      <c r="Y384" s="8"/>
    </row>
    <row r="385" spans="1:25" ht="14.25"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c r="X385" s="8"/>
      <c r="Y385" s="8"/>
    </row>
    <row r="386" spans="1:25" ht="14.25"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c r="X386" s="8"/>
      <c r="Y386" s="8"/>
    </row>
    <row r="387" spans="1:25" ht="14.25"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c r="X387" s="8"/>
      <c r="Y387" s="8"/>
    </row>
    <row r="388" spans="1:25" ht="14.25"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c r="X388" s="8"/>
      <c r="Y388" s="8"/>
    </row>
    <row r="389" spans="1:25" ht="14.25"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c r="X389" s="8"/>
      <c r="Y389" s="8"/>
    </row>
    <row r="390" spans="1:25" ht="14.25"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c r="X390" s="8"/>
      <c r="Y390" s="8"/>
    </row>
    <row r="391" spans="1:25" ht="14.25"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c r="X391" s="8"/>
      <c r="Y391" s="8"/>
    </row>
    <row r="392" spans="1:25" ht="14.25"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c r="X392" s="8"/>
      <c r="Y392" s="8"/>
    </row>
    <row r="393" spans="1:25" ht="14.25"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c r="X393" s="8"/>
      <c r="Y393" s="8"/>
    </row>
    <row r="394" spans="1:25" ht="14.25"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c r="X394" s="8"/>
      <c r="Y394" s="8"/>
    </row>
    <row r="395" spans="1:25" ht="14.25"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c r="X395" s="8"/>
      <c r="Y395" s="8"/>
    </row>
    <row r="396" spans="1:25" ht="14.25"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c r="X396" s="8"/>
      <c r="Y396" s="8"/>
    </row>
    <row r="397" spans="1:25" ht="14.25"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c r="X397" s="8"/>
      <c r="Y397" s="8"/>
    </row>
    <row r="398" spans="1:25" ht="14.25"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c r="X398" s="8"/>
      <c r="Y398" s="8"/>
    </row>
    <row r="399" spans="1:25" ht="14.25"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c r="X399" s="8"/>
      <c r="Y399" s="8"/>
    </row>
    <row r="400" spans="1:25" ht="14.25"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c r="X400" s="8"/>
      <c r="Y400" s="8"/>
    </row>
    <row r="401" spans="1:25" ht="14.25"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c r="X401" s="8"/>
      <c r="Y401" s="8"/>
    </row>
    <row r="402" spans="1:25" ht="14.25"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c r="X402" s="8"/>
      <c r="Y402" s="8"/>
    </row>
    <row r="403" spans="1:25" ht="14.25"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c r="X403" s="8"/>
      <c r="Y403" s="8"/>
    </row>
    <row r="404" spans="1:25" ht="14.25"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c r="X404" s="8"/>
      <c r="Y404" s="8"/>
    </row>
    <row r="405" spans="1:25" ht="14.25"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c r="X405" s="8"/>
      <c r="Y405" s="8"/>
    </row>
    <row r="406" spans="1:25" ht="14.25"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c r="X406" s="8"/>
      <c r="Y406" s="8"/>
    </row>
    <row r="407" spans="1:25" ht="14.25"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c r="X407" s="8"/>
      <c r="Y407" s="8"/>
    </row>
    <row r="408" spans="1:25" ht="14.25"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c r="X408" s="8"/>
      <c r="Y408" s="8"/>
    </row>
    <row r="409" spans="1:25" ht="14.25"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c r="X409" s="8"/>
      <c r="Y409" s="8"/>
    </row>
    <row r="410" spans="1:25" ht="14.25"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c r="X410" s="8"/>
      <c r="Y410" s="8"/>
    </row>
    <row r="411" spans="1:25" ht="14.25"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c r="X411" s="8"/>
      <c r="Y411" s="8"/>
    </row>
    <row r="412" spans="1:25" ht="14.25"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c r="X412" s="8"/>
      <c r="Y412" s="8"/>
    </row>
    <row r="413" spans="1:25" ht="14.25"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c r="X413" s="8"/>
      <c r="Y413" s="8"/>
    </row>
    <row r="414" spans="1:25" ht="14.25"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c r="X414" s="8"/>
      <c r="Y414" s="8"/>
    </row>
    <row r="415" spans="1:25" ht="14.25"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c r="X415" s="8"/>
      <c r="Y415" s="8"/>
    </row>
    <row r="416" spans="1:25" ht="14.25"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c r="X416" s="8"/>
      <c r="Y416" s="8"/>
    </row>
    <row r="417" spans="1:25" ht="14.25"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c r="X417" s="8"/>
      <c r="Y417" s="8"/>
    </row>
    <row r="418" spans="1:25" ht="14.25"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c r="X418" s="8"/>
      <c r="Y418" s="8"/>
    </row>
    <row r="419" spans="1:25" ht="14.25"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c r="X419" s="8"/>
      <c r="Y419" s="8"/>
    </row>
    <row r="420" spans="1:25" ht="14.25"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c r="X420" s="8"/>
      <c r="Y420" s="8"/>
    </row>
    <row r="421" spans="1:25" ht="14.25"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c r="X421" s="8"/>
      <c r="Y421" s="8"/>
    </row>
    <row r="422" spans="1:25" ht="14.25"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c r="X422" s="8"/>
      <c r="Y422" s="8"/>
    </row>
    <row r="423" spans="1:25" ht="14.25"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c r="X423" s="8"/>
      <c r="Y423" s="8"/>
    </row>
    <row r="424" spans="1:25" ht="14.25"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c r="X424" s="8"/>
      <c r="Y424" s="8"/>
    </row>
    <row r="425" spans="1:25" ht="14.2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row>
    <row r="426" spans="1:25" ht="14.25"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c r="X426" s="8"/>
      <c r="Y426" s="8"/>
    </row>
    <row r="427" spans="1:25" ht="14.25"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c r="X427" s="8"/>
      <c r="Y427" s="8"/>
    </row>
    <row r="428" spans="1:25" ht="14.25"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c r="X428" s="8"/>
      <c r="Y428" s="8"/>
    </row>
    <row r="429" spans="1:25" ht="14.25"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c r="X429" s="8"/>
      <c r="Y429" s="8"/>
    </row>
    <row r="430" spans="1:25" ht="14.25"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c r="X430" s="8"/>
      <c r="Y430" s="8"/>
    </row>
    <row r="431" spans="1:25" ht="14.25"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c r="X431" s="8"/>
      <c r="Y431" s="8"/>
    </row>
    <row r="432" spans="1:25" ht="14.25"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c r="X432" s="8"/>
      <c r="Y432" s="8"/>
    </row>
    <row r="433" spans="1:25" ht="14.25"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c r="X433" s="8"/>
      <c r="Y433" s="8"/>
    </row>
    <row r="434" spans="1:25" ht="14.25"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c r="X434" s="8"/>
      <c r="Y434" s="8"/>
    </row>
    <row r="435" spans="1:25" ht="14.2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row>
    <row r="436" spans="1:25" ht="14.25"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c r="X436" s="8"/>
      <c r="Y436" s="8"/>
    </row>
    <row r="437" spans="1:25" ht="14.25"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c r="X437" s="8"/>
      <c r="Y437" s="8"/>
    </row>
    <row r="438" spans="1:25" ht="14.25"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c r="X438" s="8"/>
      <c r="Y438" s="8"/>
    </row>
    <row r="439" spans="1:25" ht="14.25"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c r="X439" s="8"/>
      <c r="Y439" s="8"/>
    </row>
    <row r="440" spans="1:25" ht="14.25"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c r="X440" s="8"/>
      <c r="Y440" s="8"/>
    </row>
    <row r="441" spans="1:25" ht="14.25"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c r="X441" s="8"/>
      <c r="Y441" s="8"/>
    </row>
    <row r="442" spans="1:25" ht="14.25"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c r="X442" s="8"/>
      <c r="Y442" s="8"/>
    </row>
    <row r="443" spans="1:25" ht="14.25"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c r="X443" s="8"/>
      <c r="Y443" s="8"/>
    </row>
    <row r="444" spans="1:25" ht="14.25"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c r="X444" s="8"/>
      <c r="Y444" s="8"/>
    </row>
    <row r="445" spans="1:25" ht="14.25"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c r="X445" s="8"/>
      <c r="Y445" s="8"/>
    </row>
    <row r="446" spans="1:25" ht="14.25"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c r="X446" s="8"/>
      <c r="Y446" s="8"/>
    </row>
    <row r="447" spans="1:25" ht="14.25"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c r="X447" s="8"/>
      <c r="Y447" s="8"/>
    </row>
    <row r="448" spans="1:25" ht="14.25"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c r="X448" s="8"/>
      <c r="Y448" s="8"/>
    </row>
    <row r="449" spans="1:25" ht="14.25"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c r="X449" s="8"/>
      <c r="Y449" s="8"/>
    </row>
    <row r="450" spans="1:25" ht="14.2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row>
    <row r="451" spans="1:25" ht="14.25"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c r="X451" s="8"/>
      <c r="Y451" s="8"/>
    </row>
    <row r="452" spans="1:25" ht="14.2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row>
    <row r="453" spans="1:25" ht="14.25"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c r="X453" s="8"/>
      <c r="Y453" s="8"/>
    </row>
    <row r="454" spans="1:25" ht="14.25"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c r="X454" s="8"/>
      <c r="Y454" s="8"/>
    </row>
    <row r="455" spans="1:25" ht="14.25"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c r="X455" s="8"/>
      <c r="Y455" s="8"/>
    </row>
    <row r="456" spans="1:25" ht="14.25"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c r="X456" s="8"/>
      <c r="Y456" s="8"/>
    </row>
    <row r="457" spans="1:25" ht="14.25"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c r="X457" s="8"/>
      <c r="Y457" s="8"/>
    </row>
    <row r="458" spans="1:25" ht="14.25"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c r="X458" s="8"/>
      <c r="Y458" s="8"/>
    </row>
    <row r="459" spans="1:25" ht="14.25"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c r="X459" s="8"/>
      <c r="Y459" s="8"/>
    </row>
    <row r="460" spans="1:25" ht="14.25"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c r="X460" s="8"/>
      <c r="Y460" s="8"/>
    </row>
    <row r="461" spans="1:25" ht="14.25"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c r="X461" s="8"/>
      <c r="Y461" s="8"/>
    </row>
    <row r="462" spans="1:25" ht="14.2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row>
    <row r="463" spans="1:25" ht="14.25"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c r="X463" s="8"/>
      <c r="Y463" s="8"/>
    </row>
    <row r="464" spans="1:25" ht="14.25"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c r="X464" s="8"/>
      <c r="Y464" s="8"/>
    </row>
    <row r="465" spans="1:25" ht="14.25"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c r="X465" s="8"/>
      <c r="Y465" s="8"/>
    </row>
    <row r="466" spans="1:25" ht="14.25"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c r="X466" s="8"/>
      <c r="Y466" s="8"/>
    </row>
    <row r="467" spans="1:25" ht="14.25"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c r="X467" s="8"/>
      <c r="Y467" s="8"/>
    </row>
    <row r="468" spans="1:25" ht="14.2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row>
    <row r="469" spans="1:25" ht="14.25"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c r="X469" s="8"/>
      <c r="Y469" s="8"/>
    </row>
    <row r="470" spans="1:25" ht="14.25"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c r="X470" s="8"/>
      <c r="Y470" s="8"/>
    </row>
    <row r="471" spans="1:25" ht="14.25"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c r="X471" s="8"/>
      <c r="Y471" s="8"/>
    </row>
    <row r="472" spans="1:25" ht="14.25"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c r="X472" s="8"/>
      <c r="Y472" s="8"/>
    </row>
    <row r="473" spans="1:25" ht="14.25"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c r="X473" s="8"/>
      <c r="Y473" s="8"/>
    </row>
    <row r="474" spans="1:25" ht="14.25"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c r="X474" s="8"/>
      <c r="Y474" s="8"/>
    </row>
    <row r="475" spans="1:25" ht="14.25"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c r="X475" s="8"/>
      <c r="Y475" s="8"/>
    </row>
    <row r="476" spans="1:25" ht="14.25"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c r="X476" s="8"/>
      <c r="Y476" s="8"/>
    </row>
    <row r="477" spans="1:25" ht="14.25"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c r="X477" s="8"/>
      <c r="Y477" s="8"/>
    </row>
    <row r="478" spans="1:25" ht="14.25"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c r="X478" s="8"/>
      <c r="Y478" s="8"/>
    </row>
    <row r="479" spans="1:25" ht="14.25"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c r="X479" s="8"/>
      <c r="Y479" s="8"/>
    </row>
    <row r="480" spans="1:25" ht="14.25"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c r="X480" s="8"/>
      <c r="Y480" s="8"/>
    </row>
    <row r="481" spans="1:25" ht="14.25"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c r="X481" s="8"/>
      <c r="Y481" s="8"/>
    </row>
    <row r="482" spans="1:25" ht="14.25"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c r="X482" s="8"/>
      <c r="Y482" s="8"/>
    </row>
    <row r="483" spans="1:25" ht="14.25"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c r="X483" s="8"/>
      <c r="Y483" s="8"/>
    </row>
    <row r="484" spans="1:25" ht="14.25"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c r="X484" s="8"/>
      <c r="Y484" s="8"/>
    </row>
    <row r="485" spans="1:25" ht="14.25"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c r="X485" s="8"/>
      <c r="Y485" s="8"/>
    </row>
    <row r="486" spans="1:25" ht="14.25"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c r="X486" s="8"/>
      <c r="Y486" s="8"/>
    </row>
    <row r="487" spans="1:25" ht="14.25"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c r="X487" s="8"/>
      <c r="Y487" s="8"/>
    </row>
    <row r="488" spans="1:25" ht="14.25"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c r="X488" s="8"/>
      <c r="Y488" s="8"/>
    </row>
    <row r="489" spans="1:25" ht="14.25"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c r="X489" s="8"/>
      <c r="Y489" s="8"/>
    </row>
    <row r="490" spans="1:25" ht="14.25"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c r="X490" s="8"/>
      <c r="Y490" s="8"/>
    </row>
    <row r="491" spans="1:25" ht="14.25"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c r="X491" s="8"/>
      <c r="Y491" s="8"/>
    </row>
    <row r="492" spans="1:25" ht="14.25"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c r="X492" s="8"/>
      <c r="Y492" s="8"/>
    </row>
    <row r="493" spans="1:25" ht="14.25"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c r="X493" s="8"/>
      <c r="Y493" s="8"/>
    </row>
    <row r="494" spans="1:25" ht="14.25"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c r="X494" s="8"/>
      <c r="Y494" s="8"/>
    </row>
    <row r="495" spans="1:25" ht="14.25"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c r="X495" s="8"/>
      <c r="Y495" s="8"/>
    </row>
    <row r="496" spans="1:25" ht="14.25"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c r="X496" s="8"/>
      <c r="Y496" s="8"/>
    </row>
    <row r="497" spans="1:25" ht="14.25"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c r="X497" s="8"/>
      <c r="Y497" s="8"/>
    </row>
    <row r="498" spans="1:25" ht="14.25"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c r="X498" s="8"/>
      <c r="Y498" s="8"/>
    </row>
    <row r="499" spans="1:25" ht="14.25"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c r="X499" s="8"/>
      <c r="Y499" s="8"/>
    </row>
    <row r="500" spans="1:25" ht="14.25"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c r="X500" s="8"/>
      <c r="Y500" s="8"/>
    </row>
    <row r="501" spans="1:25" ht="14.25"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c r="X501" s="8"/>
      <c r="Y501" s="8"/>
    </row>
    <row r="502" spans="1:25" ht="14.25"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c r="X502" s="8"/>
      <c r="Y502" s="8"/>
    </row>
    <row r="503" spans="1:25" ht="14.25"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c r="X503" s="8"/>
      <c r="Y503" s="8"/>
    </row>
    <row r="504" spans="1:25" ht="14.25"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c r="X504" s="8"/>
      <c r="Y504" s="8"/>
    </row>
    <row r="505" spans="1:25" ht="14.25"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c r="X505" s="8"/>
      <c r="Y505" s="8"/>
    </row>
    <row r="506" spans="1:25" ht="14.25"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c r="X506" s="8"/>
      <c r="Y506" s="8"/>
    </row>
    <row r="507" spans="1:25" ht="14.25"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c r="X507" s="8"/>
      <c r="Y507" s="8"/>
    </row>
    <row r="508" spans="1:25" ht="14.25"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c r="X508" s="8"/>
      <c r="Y508" s="8"/>
    </row>
    <row r="509" spans="1:25" ht="14.25"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c r="X509" s="8"/>
      <c r="Y509" s="8"/>
    </row>
    <row r="510" spans="1:25" ht="14.25"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c r="X510" s="8"/>
      <c r="Y510" s="8"/>
    </row>
    <row r="511" spans="1:25" ht="14.25"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c r="X511" s="8"/>
      <c r="Y511" s="8"/>
    </row>
    <row r="512" spans="1:25" ht="14.25"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c r="X512" s="8"/>
      <c r="Y512" s="8"/>
    </row>
    <row r="513" spans="1:25" ht="14.25"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c r="X513" s="8"/>
      <c r="Y513" s="8"/>
    </row>
    <row r="514" spans="1:25" ht="14.25"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c r="X514" s="8"/>
      <c r="Y514" s="8"/>
    </row>
    <row r="515" spans="1:25" ht="14.25"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c r="X515" s="8"/>
      <c r="Y515" s="8"/>
    </row>
    <row r="516" spans="1:25" ht="14.25"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c r="X516" s="8"/>
      <c r="Y516" s="8"/>
    </row>
    <row r="517" spans="1:25" ht="14.25"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c r="X517" s="8"/>
      <c r="Y517" s="8"/>
    </row>
    <row r="518" spans="1:25" ht="14.25"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c r="X518" s="8"/>
      <c r="Y518" s="8"/>
    </row>
    <row r="519" spans="1:25" ht="14.25"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c r="X519" s="8"/>
      <c r="Y519" s="8"/>
    </row>
    <row r="520" spans="1:25" ht="14.25"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c r="X520" s="8"/>
      <c r="Y520" s="8"/>
    </row>
    <row r="521" spans="1:25" ht="14.25"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c r="X521" s="8"/>
      <c r="Y521" s="8"/>
    </row>
    <row r="522" spans="1:25" ht="14.25"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c r="X522" s="8"/>
      <c r="Y522" s="8"/>
    </row>
    <row r="523" spans="1:25" ht="14.25"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c r="X523" s="8"/>
      <c r="Y523" s="8"/>
    </row>
    <row r="524" spans="1:25" ht="14.25"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c r="X524" s="8"/>
      <c r="Y524" s="8"/>
    </row>
    <row r="525" spans="1:25" ht="14.25"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c r="X525" s="8"/>
      <c r="Y525" s="8"/>
    </row>
    <row r="526" spans="1:25" ht="14.25"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c r="X526" s="8"/>
      <c r="Y526" s="8"/>
    </row>
    <row r="527" spans="1:25" ht="14.25"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c r="X527" s="8"/>
      <c r="Y527" s="8"/>
    </row>
    <row r="528" spans="1:25" ht="14.25"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c r="X528" s="8"/>
      <c r="Y528" s="8"/>
    </row>
    <row r="529" spans="1:25" ht="14.25"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c r="X529" s="8"/>
      <c r="Y529" s="8"/>
    </row>
    <row r="530" spans="1:25" ht="14.25"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c r="X530" s="8"/>
      <c r="Y530" s="8"/>
    </row>
    <row r="531" spans="1:25" ht="14.25"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c r="X531" s="8"/>
      <c r="Y531" s="8"/>
    </row>
    <row r="532" spans="1:25" ht="14.25"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c r="X532" s="8"/>
      <c r="Y532" s="8"/>
    </row>
    <row r="533" spans="1:25" ht="14.25"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c r="X533" s="8"/>
      <c r="Y533" s="8"/>
    </row>
    <row r="534" spans="1:25" ht="14.25"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c r="X534" s="8"/>
      <c r="Y534" s="8"/>
    </row>
    <row r="535" spans="1:25" ht="14.25"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c r="X535" s="8"/>
      <c r="Y535" s="8"/>
    </row>
    <row r="536" spans="1:25" ht="14.25"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c r="X536" s="8"/>
      <c r="Y536" s="8"/>
    </row>
    <row r="537" spans="1:25" ht="14.25"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c r="X537" s="8"/>
      <c r="Y537" s="8"/>
    </row>
    <row r="538" spans="1:25" ht="14.25"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c r="X538" s="8"/>
      <c r="Y538" s="8"/>
    </row>
    <row r="539" spans="1:25" ht="14.25"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c r="X539" s="8"/>
      <c r="Y539" s="8"/>
    </row>
    <row r="540" spans="1:25" ht="14.25"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c r="X540" s="8"/>
      <c r="Y540" s="8"/>
    </row>
    <row r="541" spans="1:25" ht="14.25"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c r="X541" s="8"/>
      <c r="Y541" s="8"/>
    </row>
    <row r="542" spans="1:25" ht="14.25"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c r="X542" s="8"/>
      <c r="Y542" s="8"/>
    </row>
    <row r="543" spans="1:25" ht="14.25"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c r="X543" s="8"/>
      <c r="Y543" s="8"/>
    </row>
    <row r="544" spans="1:25" ht="14.25"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c r="X544" s="8"/>
      <c r="Y544" s="8"/>
    </row>
    <row r="545" spans="1:25" ht="14.25"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c r="X545" s="8"/>
      <c r="Y545" s="8"/>
    </row>
    <row r="546" spans="1:25" ht="14.25"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c r="X546" s="8"/>
      <c r="Y546" s="8"/>
    </row>
    <row r="547" spans="1:25" ht="14.25"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c r="X547" s="8"/>
      <c r="Y547" s="8"/>
    </row>
    <row r="548" spans="1:25" ht="14.25"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c r="X548" s="8"/>
      <c r="Y548" s="8"/>
    </row>
    <row r="549" spans="1:25" ht="14.25"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c r="X549" s="8"/>
      <c r="Y549" s="8"/>
    </row>
    <row r="550" spans="1:25" ht="14.25"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c r="X550" s="8"/>
      <c r="Y550" s="8"/>
    </row>
    <row r="551" spans="1:25" ht="14.25"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c r="X551" s="8"/>
      <c r="Y551" s="8"/>
    </row>
    <row r="552" spans="1:25" ht="14.25"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c r="X552" s="8"/>
      <c r="Y552" s="8"/>
    </row>
    <row r="553" spans="1:25" ht="14.25"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c r="X553" s="8"/>
      <c r="Y553" s="8"/>
    </row>
    <row r="554" spans="1:25" ht="14.25"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c r="X554" s="8"/>
      <c r="Y554" s="8"/>
    </row>
    <row r="555" spans="1:25" ht="14.25"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c r="X555" s="8"/>
      <c r="Y555" s="8"/>
    </row>
    <row r="556" spans="1:25" ht="14.25"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c r="X556" s="8"/>
      <c r="Y556" s="8"/>
    </row>
    <row r="557" spans="1:25" ht="14.25"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c r="X557" s="8"/>
      <c r="Y557" s="8"/>
    </row>
    <row r="558" spans="1:25" ht="14.25"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c r="X558" s="8"/>
      <c r="Y558" s="8"/>
    </row>
    <row r="559" spans="1:25" ht="14.25"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c r="X559" s="8"/>
      <c r="Y559" s="8"/>
    </row>
    <row r="560" spans="1:25" ht="14.25"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c r="X560" s="8"/>
      <c r="Y560" s="8"/>
    </row>
    <row r="561" spans="1:25" ht="14.25"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c r="X561" s="8"/>
      <c r="Y561" s="8"/>
    </row>
    <row r="562" spans="1:25" ht="14.25"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c r="X562" s="8"/>
      <c r="Y562" s="8"/>
    </row>
    <row r="563" spans="1:25" ht="14.25"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c r="X563" s="8"/>
      <c r="Y563" s="8"/>
    </row>
    <row r="564" spans="1:25" ht="14.25"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c r="X564" s="8"/>
      <c r="Y564" s="8"/>
    </row>
    <row r="565" spans="1:25" ht="14.25"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c r="X565" s="8"/>
      <c r="Y565" s="8"/>
    </row>
    <row r="566" spans="1:25" ht="14.25"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c r="X566" s="8"/>
      <c r="Y566" s="8"/>
    </row>
    <row r="567" spans="1:25" ht="14.25"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c r="X567" s="8"/>
      <c r="Y567" s="8"/>
    </row>
    <row r="568" spans="1:25" ht="14.25"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c r="X568" s="8"/>
      <c r="Y568" s="8"/>
    </row>
    <row r="569" spans="1:25" ht="14.25"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c r="X569" s="8"/>
      <c r="Y569" s="8"/>
    </row>
    <row r="570" spans="1:25" ht="14.25"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c r="X570" s="8"/>
      <c r="Y570" s="8"/>
    </row>
    <row r="571" spans="1:25" ht="14.25"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c r="X571" s="8"/>
      <c r="Y571" s="8"/>
    </row>
    <row r="572" spans="1:25" ht="14.25"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c r="X572" s="8"/>
      <c r="Y572" s="8"/>
    </row>
    <row r="573" spans="1:25" ht="14.25"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c r="X573" s="8"/>
      <c r="Y573" s="8"/>
    </row>
    <row r="574" spans="1:25" ht="14.25"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c r="X574" s="8"/>
      <c r="Y574" s="8"/>
    </row>
    <row r="575" spans="1:25" ht="14.25"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c r="X575" s="8"/>
      <c r="Y575" s="8"/>
    </row>
    <row r="576" spans="1:25" ht="14.25"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c r="X576" s="8"/>
      <c r="Y576" s="8"/>
    </row>
    <row r="577" spans="1:25" ht="14.25"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c r="X577" s="8"/>
      <c r="Y577" s="8"/>
    </row>
    <row r="578" spans="1:25" ht="14.25"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c r="X578" s="8"/>
      <c r="Y578" s="8"/>
    </row>
    <row r="579" spans="1:25" ht="14.25"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c r="X579" s="8"/>
      <c r="Y579" s="8"/>
    </row>
    <row r="580" spans="1:25" ht="14.25"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c r="X580" s="8"/>
      <c r="Y580" s="8"/>
    </row>
    <row r="581" spans="1:25" ht="14.25"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c r="X581" s="8"/>
      <c r="Y581" s="8"/>
    </row>
    <row r="582" spans="1:25" ht="14.25"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c r="X582" s="8"/>
      <c r="Y582" s="8"/>
    </row>
    <row r="583" spans="1:25" ht="14.25"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c r="X583" s="8"/>
      <c r="Y583" s="8"/>
    </row>
    <row r="584" spans="1:25" ht="14.25"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c r="X584" s="8"/>
      <c r="Y584" s="8"/>
    </row>
    <row r="585" spans="1:25" ht="14.25"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c r="X585" s="8"/>
      <c r="Y585" s="8"/>
    </row>
    <row r="586" spans="1:25" ht="14.25"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c r="X586" s="8"/>
      <c r="Y586" s="8"/>
    </row>
    <row r="587" spans="1:25" ht="14.25"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c r="X587" s="8"/>
      <c r="Y587" s="8"/>
    </row>
    <row r="588" spans="1:25" ht="14.25"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c r="X588" s="8"/>
      <c r="Y588" s="8"/>
    </row>
    <row r="589" spans="1:25" ht="14.25"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c r="X589" s="8"/>
      <c r="Y589" s="8"/>
    </row>
    <row r="590" spans="1:25" ht="14.25"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c r="X590" s="8"/>
      <c r="Y590" s="8"/>
    </row>
    <row r="591" spans="1:25" ht="14.25"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c r="X591" s="8"/>
      <c r="Y591" s="8"/>
    </row>
    <row r="592" spans="1:25" ht="14.25"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c r="X592" s="8"/>
      <c r="Y592" s="8"/>
    </row>
    <row r="593" spans="1:25" ht="14.25"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c r="X593" s="8"/>
      <c r="Y593" s="8"/>
    </row>
    <row r="594" spans="1:25" ht="14.25"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c r="X594" s="8"/>
      <c r="Y594" s="8"/>
    </row>
    <row r="595" spans="1:25" ht="14.25"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c r="X595" s="8"/>
      <c r="Y595" s="8"/>
    </row>
    <row r="596" spans="1:25" ht="14.25"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c r="X596" s="8"/>
      <c r="Y596" s="8"/>
    </row>
    <row r="597" spans="1:25" ht="14.25"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c r="X597" s="8"/>
      <c r="Y597" s="8"/>
    </row>
    <row r="598" spans="1:25" ht="14.25"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c r="X598" s="8"/>
      <c r="Y598" s="8"/>
    </row>
    <row r="599" spans="1:25" ht="14.25"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c r="X599" s="8"/>
      <c r="Y599" s="8"/>
    </row>
    <row r="600" spans="1:25" ht="14.25"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c r="X600" s="8"/>
      <c r="Y600" s="8"/>
    </row>
    <row r="601" spans="1:25" ht="14.25"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c r="X601" s="8"/>
      <c r="Y601" s="8"/>
    </row>
    <row r="602" spans="1:25" ht="14.25"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c r="X602" s="8"/>
      <c r="Y602" s="8"/>
    </row>
    <row r="603" spans="1:25" ht="14.25"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c r="X603" s="8"/>
      <c r="Y603" s="8"/>
    </row>
    <row r="604" spans="1:25" ht="14.25"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c r="X604" s="8"/>
      <c r="Y604" s="8"/>
    </row>
    <row r="605" spans="1:25" ht="14.25"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c r="X605" s="8"/>
      <c r="Y605" s="8"/>
    </row>
    <row r="606" spans="1:25" ht="14.25"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c r="X606" s="8"/>
      <c r="Y606" s="8"/>
    </row>
    <row r="607" spans="1:25" ht="14.25"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c r="X607" s="8"/>
      <c r="Y607" s="8"/>
    </row>
    <row r="608" spans="1:25" ht="14.25"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c r="X608" s="8"/>
      <c r="Y608" s="8"/>
    </row>
    <row r="609" spans="1:25" ht="14.25"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c r="X609" s="8"/>
      <c r="Y609" s="8"/>
    </row>
    <row r="610" spans="1:25" ht="14.25"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c r="X610" s="8"/>
      <c r="Y610" s="8"/>
    </row>
    <row r="611" spans="1:25" ht="14.25"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c r="X611" s="8"/>
      <c r="Y611" s="8"/>
    </row>
    <row r="612" spans="1:25" ht="14.25"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c r="X612" s="8"/>
      <c r="Y612" s="8"/>
    </row>
    <row r="613" spans="1:25" ht="14.25"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c r="X613" s="8"/>
      <c r="Y613" s="8"/>
    </row>
    <row r="614" spans="1:25" ht="14.25"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c r="X614" s="8"/>
      <c r="Y614" s="8"/>
    </row>
    <row r="615" spans="1:25" ht="14.25"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c r="X615" s="8"/>
      <c r="Y615" s="8"/>
    </row>
    <row r="616" spans="1:25" ht="14.25"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c r="X616" s="8"/>
      <c r="Y616" s="8"/>
    </row>
    <row r="617" spans="1:25" ht="14.25"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c r="X617" s="8"/>
      <c r="Y617" s="8"/>
    </row>
    <row r="618" spans="1:25" ht="14.25"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c r="X618" s="8"/>
      <c r="Y618" s="8"/>
    </row>
    <row r="619" spans="1:25" ht="14.25"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c r="X619" s="8"/>
      <c r="Y619" s="8"/>
    </row>
    <row r="620" spans="1:25" ht="14.25"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c r="X620" s="8"/>
      <c r="Y620" s="8"/>
    </row>
    <row r="621" spans="1:25" ht="14.25"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c r="X621" s="8"/>
      <c r="Y621" s="8"/>
    </row>
    <row r="622" spans="1:25" ht="14.25"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c r="X622" s="8"/>
      <c r="Y622" s="8"/>
    </row>
    <row r="623" spans="1:25" ht="14.25"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c r="X623" s="8"/>
      <c r="Y623" s="8"/>
    </row>
    <row r="624" spans="1:25" ht="14.25"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c r="X624" s="8"/>
      <c r="Y624" s="8"/>
    </row>
    <row r="625" spans="1:25" ht="14.25"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c r="X625" s="8"/>
      <c r="Y625" s="8"/>
    </row>
    <row r="626" spans="1:25" ht="14.25"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c r="X626" s="8"/>
      <c r="Y626" s="8"/>
    </row>
    <row r="627" spans="1:25" ht="14.25"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c r="X627" s="8"/>
      <c r="Y627" s="8"/>
    </row>
    <row r="628" spans="1:25" ht="14.25"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c r="X628" s="8"/>
      <c r="Y628" s="8"/>
    </row>
    <row r="629" spans="1:25" ht="14.25"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c r="X629" s="8"/>
      <c r="Y629" s="8"/>
    </row>
    <row r="630" spans="1:25" ht="14.25"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c r="X630" s="8"/>
      <c r="Y630" s="8"/>
    </row>
    <row r="631" spans="1:25" ht="14.25"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c r="X631" s="8"/>
      <c r="Y631" s="8"/>
    </row>
    <row r="632" spans="1:25" ht="14.25"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c r="X632" s="8"/>
      <c r="Y632" s="8"/>
    </row>
    <row r="633" spans="1:25" ht="14.25"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c r="X633" s="8"/>
      <c r="Y633" s="8"/>
    </row>
    <row r="634" spans="1:25" ht="14.25"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c r="X634" s="8"/>
      <c r="Y634" s="8"/>
    </row>
    <row r="635" spans="1:25" ht="14.25"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c r="X635" s="8"/>
      <c r="Y635" s="8"/>
    </row>
    <row r="636" spans="1:25" ht="14.25"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c r="X636" s="8"/>
      <c r="Y636" s="8"/>
    </row>
    <row r="637" spans="1:25" ht="14.25"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c r="X637" s="8"/>
      <c r="Y637" s="8"/>
    </row>
    <row r="638" spans="1:25" ht="14.25"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c r="X638" s="8"/>
      <c r="Y638" s="8"/>
    </row>
    <row r="639" spans="1:25" ht="14.25"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c r="X639" s="8"/>
      <c r="Y639" s="8"/>
    </row>
    <row r="640" spans="1:25" ht="14.25"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c r="X640" s="8"/>
      <c r="Y640" s="8"/>
    </row>
    <row r="641" spans="1:25" ht="14.25"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c r="X641" s="8"/>
      <c r="Y641" s="8"/>
    </row>
    <row r="642" spans="1:25" ht="14.25"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c r="X642" s="8"/>
      <c r="Y642" s="8"/>
    </row>
    <row r="643" spans="1:25" ht="14.25"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c r="X643" s="8"/>
      <c r="Y643" s="8"/>
    </row>
    <row r="644" spans="1:25" ht="14.25"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c r="X644" s="8"/>
      <c r="Y644" s="8"/>
    </row>
    <row r="645" spans="1:25" ht="14.25"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c r="X645" s="8"/>
      <c r="Y645" s="8"/>
    </row>
    <row r="646" spans="1:25" ht="14.25"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c r="X646" s="8"/>
      <c r="Y646" s="8"/>
    </row>
    <row r="647" spans="1:25" ht="14.25"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c r="X647" s="8"/>
      <c r="Y647" s="8"/>
    </row>
    <row r="648" spans="1:25" ht="14.25"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c r="X648" s="8"/>
      <c r="Y648" s="8"/>
    </row>
    <row r="649" spans="1:25" ht="14.25"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c r="X649" s="8"/>
      <c r="Y649" s="8"/>
    </row>
    <row r="650" spans="1:25" ht="14.25"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c r="X650" s="8"/>
      <c r="Y650" s="8"/>
    </row>
    <row r="651" spans="1:25" ht="14.25"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c r="X651" s="8"/>
      <c r="Y651" s="8"/>
    </row>
    <row r="652" spans="1:25" ht="14.25"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c r="X652" s="8"/>
      <c r="Y652" s="8"/>
    </row>
    <row r="653" spans="1:25" ht="14.25"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c r="X653" s="8"/>
      <c r="Y653" s="8"/>
    </row>
    <row r="654" spans="1:25" ht="14.25"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c r="X654" s="8"/>
      <c r="Y654" s="8"/>
    </row>
    <row r="655" spans="1:25" ht="14.25"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c r="X655" s="8"/>
      <c r="Y655" s="8"/>
    </row>
    <row r="656" spans="1:25" ht="14.25"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c r="X656" s="8"/>
      <c r="Y656" s="8"/>
    </row>
    <row r="657" spans="1:25" ht="14.25"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c r="X657" s="8"/>
      <c r="Y657" s="8"/>
    </row>
    <row r="658" spans="1:25" ht="14.25"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c r="X658" s="8"/>
      <c r="Y658" s="8"/>
    </row>
    <row r="659" spans="1:25" ht="14.25"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c r="X659" s="8"/>
      <c r="Y659" s="8"/>
    </row>
    <row r="660" spans="1:25" ht="14.25"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c r="X660" s="8"/>
      <c r="Y660" s="8"/>
    </row>
    <row r="661" spans="1:25" ht="14.25"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c r="X661" s="8"/>
      <c r="Y661" s="8"/>
    </row>
    <row r="662" spans="1:25" ht="14.25"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c r="X662" s="8"/>
      <c r="Y662" s="8"/>
    </row>
    <row r="663" spans="1:25" ht="14.25"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c r="X663" s="8"/>
      <c r="Y663" s="8"/>
    </row>
    <row r="664" spans="1:25" ht="14.25"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c r="X664" s="8"/>
      <c r="Y664" s="8"/>
    </row>
    <row r="665" spans="1:25" ht="14.25"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c r="X665" s="8"/>
      <c r="Y665" s="8"/>
    </row>
    <row r="666" spans="1:25" ht="14.25"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c r="X666" s="8"/>
      <c r="Y666" s="8"/>
    </row>
    <row r="667" spans="1:25" ht="14.25"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c r="X667" s="8"/>
      <c r="Y667" s="8"/>
    </row>
    <row r="668" spans="1:25" ht="14.25"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c r="X668" s="8"/>
      <c r="Y668" s="8"/>
    </row>
    <row r="669" spans="1:25" ht="14.25"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c r="X669" s="8"/>
      <c r="Y669" s="8"/>
    </row>
    <row r="670" spans="1:25" ht="14.25"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c r="X670" s="8"/>
      <c r="Y670" s="8"/>
    </row>
    <row r="671" spans="1:25" ht="14.25"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c r="X671" s="8"/>
      <c r="Y671" s="8"/>
    </row>
    <row r="672" spans="1:25" ht="14.25"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c r="X672" s="8"/>
      <c r="Y672" s="8"/>
    </row>
    <row r="673" spans="1:25" ht="14.25"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c r="X673" s="8"/>
      <c r="Y673" s="8"/>
    </row>
    <row r="674" spans="1:25" ht="14.25"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c r="X674" s="8"/>
      <c r="Y674" s="8"/>
    </row>
    <row r="675" spans="1:25" ht="14.25"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c r="X675" s="8"/>
      <c r="Y675" s="8"/>
    </row>
    <row r="676" spans="1:25" ht="14.25"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c r="X676" s="8"/>
      <c r="Y676" s="8"/>
    </row>
    <row r="677" spans="1:25" ht="14.25"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c r="X677" s="8"/>
      <c r="Y677" s="8"/>
    </row>
    <row r="678" spans="1:25" ht="14.25"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c r="X678" s="8"/>
      <c r="Y678" s="8"/>
    </row>
    <row r="679" spans="1:25" ht="14.25"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c r="X679" s="8"/>
      <c r="Y679" s="8"/>
    </row>
    <row r="680" spans="1:25" ht="14.25"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c r="X680" s="8"/>
      <c r="Y680" s="8"/>
    </row>
    <row r="681" spans="1:25" ht="14.25"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c r="X681" s="8"/>
      <c r="Y681" s="8"/>
    </row>
    <row r="682" spans="1:25" ht="14.25"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c r="X682" s="8"/>
      <c r="Y682" s="8"/>
    </row>
    <row r="683" spans="1:25" ht="14.25"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c r="X683" s="8"/>
      <c r="Y683" s="8"/>
    </row>
    <row r="684" spans="1:25" ht="14.25"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c r="X684" s="8"/>
      <c r="Y684" s="8"/>
    </row>
    <row r="685" spans="1:25" ht="14.25"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c r="X685" s="8"/>
      <c r="Y685" s="8"/>
    </row>
    <row r="686" spans="1:25" ht="14.25"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c r="X686" s="8"/>
      <c r="Y686" s="8"/>
    </row>
    <row r="687" spans="1:25" ht="14.25"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c r="X687" s="8"/>
      <c r="Y687" s="8"/>
    </row>
    <row r="688" spans="1:25" ht="14.25"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c r="X688" s="8"/>
      <c r="Y688" s="8"/>
    </row>
    <row r="689" spans="1:25" ht="14.25"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c r="X689" s="8"/>
      <c r="Y689" s="8"/>
    </row>
    <row r="690" spans="1:25" ht="14.25"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c r="X690" s="8"/>
      <c r="Y690" s="8"/>
    </row>
    <row r="691" spans="1:25" ht="14.25"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c r="X691" s="8"/>
      <c r="Y691" s="8"/>
    </row>
    <row r="692" spans="1:25" ht="14.25"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c r="X692" s="8"/>
      <c r="Y692" s="8"/>
    </row>
    <row r="693" spans="1:25" ht="14.25"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c r="X693" s="8"/>
      <c r="Y693" s="8"/>
    </row>
    <row r="694" spans="1:25" ht="14.25"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c r="X694" s="8"/>
      <c r="Y694" s="8"/>
    </row>
    <row r="695" spans="1:25" ht="14.25"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c r="X695" s="8"/>
      <c r="Y695" s="8"/>
    </row>
    <row r="696" spans="1:25" ht="14.25"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c r="X696" s="8"/>
      <c r="Y696" s="8"/>
    </row>
    <row r="697" spans="1:25" ht="14.25"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c r="X697" s="8"/>
      <c r="Y697" s="8"/>
    </row>
    <row r="698" spans="1:25" ht="14.25"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c r="X698" s="8"/>
      <c r="Y698" s="8"/>
    </row>
    <row r="699" spans="1:25" ht="14.25"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c r="X699" s="8"/>
      <c r="Y699" s="8"/>
    </row>
    <row r="700" spans="1:25" ht="14.25"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c r="X700" s="8"/>
      <c r="Y700" s="8"/>
    </row>
    <row r="701" spans="1:25" ht="14.25"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c r="X701" s="8"/>
      <c r="Y701" s="8"/>
    </row>
    <row r="702" spans="1:25" ht="14.25"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c r="X702" s="8"/>
      <c r="Y702" s="8"/>
    </row>
    <row r="703" spans="1:25" ht="14.25"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c r="X703" s="8"/>
      <c r="Y703" s="8"/>
    </row>
    <row r="704" spans="1:25" ht="14.25"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c r="X704" s="8"/>
      <c r="Y704" s="8"/>
    </row>
    <row r="705" spans="1:25" ht="14.25"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c r="X705" s="8"/>
      <c r="Y705" s="8"/>
    </row>
    <row r="706" spans="1:25" ht="14.25"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c r="X706" s="8"/>
      <c r="Y706" s="8"/>
    </row>
    <row r="707" spans="1:25" ht="14.25"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c r="X707" s="8"/>
      <c r="Y707" s="8"/>
    </row>
    <row r="708" spans="1:25" ht="14.25"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c r="X708" s="8"/>
      <c r="Y708" s="8"/>
    </row>
    <row r="709" spans="1:25" ht="14.25"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c r="X709" s="8"/>
      <c r="Y709" s="8"/>
    </row>
    <row r="710" spans="1:25" ht="14.25"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c r="X710" s="8"/>
      <c r="Y710" s="8"/>
    </row>
    <row r="711" spans="1:25" ht="14.25"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c r="X711" s="8"/>
      <c r="Y711" s="8"/>
    </row>
    <row r="712" spans="1:25" ht="14.25"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c r="X712" s="8"/>
      <c r="Y712" s="8"/>
    </row>
    <row r="713" spans="1:25" ht="14.25"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c r="X713" s="8"/>
      <c r="Y713" s="8"/>
    </row>
    <row r="714" spans="1:25" ht="14.25"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c r="X714" s="8"/>
      <c r="Y714" s="8"/>
    </row>
    <row r="715" spans="1:25" ht="14.25"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c r="X715" s="8"/>
      <c r="Y715" s="8"/>
    </row>
    <row r="716" spans="1:25" ht="14.25"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c r="X716" s="8"/>
      <c r="Y716" s="8"/>
    </row>
    <row r="717" spans="1:25" ht="14.25"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c r="X717" s="8"/>
      <c r="Y717" s="8"/>
    </row>
    <row r="718" spans="1:25" ht="14.25"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c r="X718" s="8"/>
      <c r="Y718" s="8"/>
    </row>
    <row r="719" spans="1:25" ht="14.25"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c r="X719" s="8"/>
      <c r="Y719" s="8"/>
    </row>
    <row r="720" spans="1:25" ht="14.25"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c r="X720" s="8"/>
      <c r="Y720" s="8"/>
    </row>
    <row r="721" spans="1:25" ht="14.25"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c r="X721" s="8"/>
      <c r="Y721" s="8"/>
    </row>
    <row r="722" spans="1:25" ht="14.25"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c r="X722" s="8"/>
      <c r="Y722" s="8"/>
    </row>
    <row r="723" spans="1:25" ht="14.25"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c r="X723" s="8"/>
      <c r="Y723" s="8"/>
    </row>
    <row r="724" spans="1:25" ht="14.25"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c r="X724" s="8"/>
      <c r="Y724" s="8"/>
    </row>
    <row r="725" spans="1:25" ht="14.25"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c r="X725" s="8"/>
      <c r="Y725" s="8"/>
    </row>
    <row r="726" spans="1:25" ht="14.25"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c r="X726" s="8"/>
      <c r="Y726" s="8"/>
    </row>
    <row r="727" spans="1:25" ht="14.25"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c r="X727" s="8"/>
      <c r="Y727" s="8"/>
    </row>
    <row r="728" spans="1:25" ht="14.25"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c r="X728" s="8"/>
      <c r="Y728" s="8"/>
    </row>
    <row r="729" spans="1:25" ht="14.25"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c r="X729" s="8"/>
      <c r="Y729" s="8"/>
    </row>
    <row r="730" spans="1:25" ht="14.25"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c r="X730" s="8"/>
      <c r="Y730" s="8"/>
    </row>
    <row r="731" spans="1:25" ht="14.25"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c r="X731" s="8"/>
      <c r="Y731" s="8"/>
    </row>
    <row r="732" spans="1:25" ht="14.25"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c r="X732" s="8"/>
      <c r="Y732" s="8"/>
    </row>
    <row r="733" spans="1:25" ht="14.25"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c r="X733" s="8"/>
      <c r="Y733" s="8"/>
    </row>
    <row r="734" spans="1:25" ht="14.25"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c r="X734" s="8"/>
      <c r="Y734" s="8"/>
    </row>
    <row r="735" spans="1:25" ht="14.25"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c r="X735" s="8"/>
      <c r="Y735" s="8"/>
    </row>
    <row r="736" spans="1:25" ht="14.25"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c r="X736" s="8"/>
      <c r="Y736" s="8"/>
    </row>
    <row r="737" spans="1:25" ht="14.25"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c r="X737" s="8"/>
      <c r="Y737" s="8"/>
    </row>
    <row r="738" spans="1:25" ht="14.25"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c r="X738" s="8"/>
      <c r="Y738" s="8"/>
    </row>
    <row r="739" spans="1:25" ht="14.25"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c r="X739" s="8"/>
      <c r="Y739" s="8"/>
    </row>
    <row r="740" spans="1:25" ht="14.25"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c r="X740" s="8"/>
      <c r="Y740" s="8"/>
    </row>
    <row r="741" spans="1:25" ht="14.25"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c r="X741" s="8"/>
      <c r="Y741" s="8"/>
    </row>
    <row r="742" spans="1:25" ht="14.25"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c r="X742" s="8"/>
      <c r="Y742" s="8"/>
    </row>
    <row r="743" spans="1:25" ht="14.25"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c r="X743" s="8"/>
      <c r="Y743" s="8"/>
    </row>
    <row r="744" spans="1:25" ht="14.25"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c r="X744" s="8"/>
      <c r="Y744" s="8"/>
    </row>
    <row r="745" spans="1:25" ht="14.25"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c r="X745" s="8"/>
      <c r="Y745" s="8"/>
    </row>
    <row r="746" spans="1:25" ht="14.25"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c r="X746" s="8"/>
      <c r="Y746" s="8"/>
    </row>
    <row r="747" spans="1:25" ht="14.25"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c r="X747" s="8"/>
      <c r="Y747" s="8"/>
    </row>
    <row r="748" spans="1:25" ht="14.25"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c r="X748" s="8"/>
      <c r="Y748" s="8"/>
    </row>
    <row r="749" spans="1:25" ht="14.25"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c r="X749" s="8"/>
      <c r="Y749" s="8"/>
    </row>
    <row r="750" spans="1:25" ht="14.25"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c r="X750" s="8"/>
      <c r="Y750" s="8"/>
    </row>
    <row r="751" spans="1:25" ht="14.25"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c r="X751" s="8"/>
      <c r="Y751" s="8"/>
    </row>
    <row r="752" spans="1:25" ht="14.25"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c r="X752" s="8"/>
      <c r="Y752" s="8"/>
    </row>
    <row r="753" spans="1:25" ht="14.25"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c r="X753" s="8"/>
      <c r="Y753" s="8"/>
    </row>
    <row r="754" spans="1:25" ht="14.25"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c r="X754" s="8"/>
      <c r="Y754" s="8"/>
    </row>
    <row r="755" spans="1:25" ht="14.25"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c r="X755" s="8"/>
      <c r="Y755" s="8"/>
    </row>
    <row r="756" spans="1:25" ht="14.25"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c r="X756" s="8"/>
      <c r="Y756" s="8"/>
    </row>
    <row r="757" spans="1:25" ht="14.25"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c r="X757" s="8"/>
      <c r="Y757" s="8"/>
    </row>
    <row r="758" spans="1:25" ht="14.25"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c r="X758" s="8"/>
      <c r="Y758" s="8"/>
    </row>
    <row r="759" spans="1:25" ht="14.25"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c r="X759" s="8"/>
      <c r="Y759" s="8"/>
    </row>
    <row r="760" spans="1:25" ht="14.25"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c r="X760" s="8"/>
      <c r="Y760" s="8"/>
    </row>
    <row r="761" spans="1:25" ht="14.25"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c r="X761" s="8"/>
      <c r="Y761" s="8"/>
    </row>
    <row r="762" spans="1:25" ht="14.25"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c r="X762" s="8"/>
      <c r="Y762" s="8"/>
    </row>
    <row r="763" spans="1:25" ht="14.25"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c r="X763" s="8"/>
      <c r="Y763" s="8"/>
    </row>
    <row r="764" spans="1:25" ht="14.25"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c r="X764" s="8"/>
      <c r="Y764" s="8"/>
    </row>
    <row r="765" spans="1:25" ht="14.25"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c r="X765" s="8"/>
      <c r="Y765" s="8"/>
    </row>
    <row r="766" spans="1:25" ht="14.25"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c r="X766" s="8"/>
      <c r="Y766" s="8"/>
    </row>
    <row r="767" spans="1:25" ht="14.25"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c r="X767" s="8"/>
      <c r="Y767" s="8"/>
    </row>
    <row r="768" spans="1:25" ht="14.25"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c r="X768" s="8"/>
      <c r="Y768" s="8"/>
    </row>
    <row r="769" spans="1:25" ht="14.25"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c r="X769" s="8"/>
      <c r="Y769" s="8"/>
    </row>
    <row r="770" spans="1:25" ht="14.25"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c r="X770" s="8"/>
      <c r="Y770" s="8"/>
    </row>
    <row r="771" spans="1:25" ht="14.25"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c r="X771" s="8"/>
      <c r="Y771" s="8"/>
    </row>
    <row r="772" spans="1:25" ht="14.25"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c r="X772" s="8"/>
      <c r="Y772" s="8"/>
    </row>
    <row r="773" spans="1:25" ht="14.25"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c r="X773" s="8"/>
      <c r="Y773" s="8"/>
    </row>
    <row r="774" spans="1:25" ht="14.25"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c r="X774" s="8"/>
      <c r="Y774" s="8"/>
    </row>
    <row r="775" spans="1:25" ht="14.25"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c r="X775" s="8"/>
      <c r="Y775" s="8"/>
    </row>
    <row r="776" spans="1:25" ht="14.25"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c r="X776" s="8"/>
      <c r="Y776" s="8"/>
    </row>
    <row r="777" spans="1:25" ht="14.25"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c r="X777" s="8"/>
      <c r="Y777" s="8"/>
    </row>
    <row r="778" spans="1:25" ht="14.25"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c r="X778" s="8"/>
      <c r="Y778" s="8"/>
    </row>
    <row r="779" spans="1:25" ht="14.25"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c r="X779" s="8"/>
      <c r="Y779" s="8"/>
    </row>
    <row r="780" spans="1:25" ht="14.25"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c r="X780" s="8"/>
      <c r="Y780" s="8"/>
    </row>
    <row r="781" spans="1:25" ht="14.25"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c r="X781" s="8"/>
      <c r="Y781" s="8"/>
    </row>
    <row r="782" spans="1:25" ht="14.25"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c r="X782" s="8"/>
      <c r="Y782" s="8"/>
    </row>
    <row r="783" spans="1:25" ht="14.25"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c r="X783" s="8"/>
      <c r="Y783" s="8"/>
    </row>
    <row r="784" spans="1:25" ht="14.25"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c r="X784" s="8"/>
      <c r="Y784" s="8"/>
    </row>
    <row r="785" spans="1:25" ht="14.25"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c r="X785" s="8"/>
      <c r="Y785" s="8"/>
    </row>
    <row r="786" spans="1:25" ht="14.25"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c r="X786" s="8"/>
      <c r="Y786" s="8"/>
    </row>
    <row r="787" spans="1:25" ht="14.25"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c r="X787" s="8"/>
      <c r="Y787" s="8"/>
    </row>
    <row r="788" spans="1:25" ht="14.25"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c r="X788" s="8"/>
      <c r="Y788" s="8"/>
    </row>
    <row r="789" spans="1:25" ht="14.25"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c r="X789" s="8"/>
      <c r="Y789" s="8"/>
    </row>
    <row r="790" spans="1:25" ht="14.25"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c r="X790" s="8"/>
      <c r="Y790" s="8"/>
    </row>
    <row r="791" spans="1:25" ht="14.25"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c r="X791" s="8"/>
      <c r="Y791" s="8"/>
    </row>
    <row r="792" spans="1:25" ht="14.25"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c r="X792" s="8"/>
      <c r="Y792" s="8"/>
    </row>
    <row r="793" spans="1:25" ht="14.25"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c r="X793" s="8"/>
      <c r="Y793" s="8"/>
    </row>
    <row r="794" spans="1:25" ht="14.25"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c r="X794" s="8"/>
      <c r="Y794" s="8"/>
    </row>
    <row r="795" spans="1:25" ht="14.25"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c r="X795" s="8"/>
      <c r="Y795" s="8"/>
    </row>
    <row r="796" spans="1:25" ht="14.25"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c r="X796" s="8"/>
      <c r="Y796" s="8"/>
    </row>
    <row r="797" spans="1:25" ht="14.25"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c r="X797" s="8"/>
      <c r="Y797" s="8"/>
    </row>
    <row r="798" spans="1:25" ht="14.25"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c r="X798" s="8"/>
      <c r="Y798" s="8"/>
    </row>
    <row r="799" spans="1:25" ht="14.25"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c r="X799" s="8"/>
      <c r="Y799" s="8"/>
    </row>
    <row r="800" spans="1:25" ht="14.25"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c r="X800" s="8"/>
      <c r="Y800" s="8"/>
    </row>
    <row r="801" spans="1:25" ht="14.25"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c r="X801" s="8"/>
      <c r="Y801" s="8"/>
    </row>
    <row r="802" spans="1:25" ht="14.25"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c r="X802" s="8"/>
      <c r="Y802" s="8"/>
    </row>
    <row r="803" spans="1:25" ht="14.25"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c r="X803" s="8"/>
      <c r="Y803" s="8"/>
    </row>
    <row r="804" spans="1:25" ht="14.25"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c r="X804" s="8"/>
      <c r="Y804" s="8"/>
    </row>
    <row r="805" spans="1:25" ht="14.25"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c r="X805" s="8"/>
      <c r="Y805" s="8"/>
    </row>
    <row r="806" spans="1:25" ht="14.25"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c r="X806" s="8"/>
      <c r="Y806" s="8"/>
    </row>
    <row r="807" spans="1:25" ht="14.25"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c r="X807" s="8"/>
      <c r="Y807" s="8"/>
    </row>
    <row r="808" spans="1:25" ht="14.25"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c r="X808" s="8"/>
      <c r="Y808" s="8"/>
    </row>
    <row r="809" spans="1:25" ht="14.25"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c r="X809" s="8"/>
      <c r="Y809" s="8"/>
    </row>
    <row r="810" spans="1:25" ht="14.25"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c r="X810" s="8"/>
      <c r="Y810" s="8"/>
    </row>
    <row r="811" spans="1:25" ht="14.25"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c r="X811" s="8"/>
      <c r="Y811" s="8"/>
    </row>
    <row r="812" spans="1:25" ht="14.25"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c r="X812" s="8"/>
      <c r="Y812" s="8"/>
    </row>
    <row r="813" spans="1:25" ht="14.25"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c r="X813" s="8"/>
      <c r="Y813" s="8"/>
    </row>
    <row r="814" spans="1:25" ht="14.25"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c r="X814" s="8"/>
      <c r="Y814" s="8"/>
    </row>
    <row r="815" spans="1:25" ht="14.25"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c r="X815" s="8"/>
      <c r="Y815" s="8"/>
    </row>
    <row r="816" spans="1:25" ht="14.25"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c r="X816" s="8"/>
      <c r="Y816" s="8"/>
    </row>
    <row r="817" spans="1:25" ht="14.25"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c r="X817" s="8"/>
      <c r="Y817" s="8"/>
    </row>
    <row r="818" spans="1:25" ht="14.25"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c r="X818" s="8"/>
      <c r="Y818" s="8"/>
    </row>
    <row r="819" spans="1:25" ht="14.25"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c r="X819" s="8"/>
      <c r="Y819" s="8"/>
    </row>
    <row r="820" spans="1:25" ht="14.25"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c r="X820" s="8"/>
      <c r="Y820" s="8"/>
    </row>
    <row r="821" spans="1:25" ht="14.25"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c r="X821" s="8"/>
      <c r="Y821" s="8"/>
    </row>
    <row r="822" spans="1:25" ht="14.25"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c r="X822" s="8"/>
      <c r="Y822" s="8"/>
    </row>
    <row r="823" spans="1:25" ht="14.25"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c r="X823" s="8"/>
      <c r="Y823" s="8"/>
    </row>
    <row r="824" spans="1:25" ht="14.25"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c r="X824" s="8"/>
      <c r="Y824" s="8"/>
    </row>
    <row r="825" spans="1:25" ht="14.25"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c r="X825" s="8"/>
      <c r="Y825" s="8"/>
    </row>
    <row r="826" spans="1:25" ht="14.25"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c r="X826" s="8"/>
      <c r="Y826" s="8"/>
    </row>
    <row r="827" spans="1:25" ht="14.25"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c r="X827" s="8"/>
      <c r="Y827" s="8"/>
    </row>
    <row r="828" spans="1:25" ht="14.25"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c r="X828" s="8"/>
      <c r="Y828" s="8"/>
    </row>
    <row r="829" spans="1:25" ht="14.25"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c r="X829" s="8"/>
      <c r="Y829" s="8"/>
    </row>
    <row r="830" spans="1:25" ht="14.25"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c r="X830" s="8"/>
      <c r="Y830" s="8"/>
    </row>
    <row r="831" spans="1:25" ht="14.25"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c r="X831" s="8"/>
      <c r="Y831" s="8"/>
    </row>
    <row r="832" spans="1:25" ht="14.25"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c r="X832" s="8"/>
      <c r="Y832" s="8"/>
    </row>
    <row r="833" spans="1:25" ht="14.25"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c r="X833" s="8"/>
      <c r="Y833" s="8"/>
    </row>
    <row r="834" spans="1:25" ht="14.25"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c r="X834" s="8"/>
      <c r="Y834" s="8"/>
    </row>
    <row r="835" spans="1:25" ht="14.25"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c r="X835" s="8"/>
      <c r="Y835" s="8"/>
    </row>
    <row r="836" spans="1:25" ht="14.25"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c r="X836" s="8"/>
      <c r="Y836" s="8"/>
    </row>
    <row r="837" spans="1:25" ht="14.25"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c r="X837" s="8"/>
      <c r="Y837" s="8"/>
    </row>
    <row r="838" spans="1:25" ht="14.25"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c r="X838" s="8"/>
      <c r="Y838" s="8"/>
    </row>
    <row r="839" spans="1:25" ht="14.25"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c r="X839" s="8"/>
      <c r="Y839" s="8"/>
    </row>
    <row r="840" spans="1:25" ht="14.25"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c r="X840" s="8"/>
      <c r="Y840" s="8"/>
    </row>
    <row r="841" spans="1:25" ht="14.25"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c r="X841" s="8"/>
      <c r="Y841" s="8"/>
    </row>
    <row r="842" spans="1:25" ht="14.25"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c r="X842" s="8"/>
      <c r="Y842" s="8"/>
    </row>
    <row r="843" spans="1:25" ht="14.25"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c r="X843" s="8"/>
      <c r="Y843" s="8"/>
    </row>
    <row r="844" spans="1:25" ht="14.25"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c r="X844" s="8"/>
      <c r="Y844" s="8"/>
    </row>
    <row r="845" spans="1:25" ht="14.25"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c r="X845" s="8"/>
      <c r="Y845" s="8"/>
    </row>
    <row r="846" spans="1:25" ht="14.25"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c r="X846" s="8"/>
      <c r="Y846" s="8"/>
    </row>
    <row r="847" spans="1:25" ht="14.25"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c r="X847" s="8"/>
      <c r="Y847" s="8"/>
    </row>
    <row r="848" spans="1:25" ht="14.25"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c r="X848" s="8"/>
      <c r="Y848" s="8"/>
    </row>
    <row r="849" spans="1:25" ht="14.25"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c r="X849" s="8"/>
      <c r="Y849" s="8"/>
    </row>
    <row r="850" spans="1:25" ht="14.25"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c r="X850" s="8"/>
      <c r="Y850" s="8"/>
    </row>
    <row r="851" spans="1:25" ht="14.25"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c r="X851" s="8"/>
      <c r="Y851" s="8"/>
    </row>
    <row r="852" spans="1:25" ht="14.25"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c r="X852" s="8"/>
      <c r="Y852" s="8"/>
    </row>
    <row r="853" spans="1:25" ht="14.25"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c r="X853" s="8"/>
      <c r="Y853" s="8"/>
    </row>
    <row r="854" spans="1:25" ht="14.25"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c r="X854" s="8"/>
      <c r="Y854" s="8"/>
    </row>
    <row r="855" spans="1:25" ht="14.25"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c r="X855" s="8"/>
      <c r="Y855" s="8"/>
    </row>
    <row r="856" spans="1:25" ht="14.25"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c r="X856" s="8"/>
      <c r="Y856" s="8"/>
    </row>
    <row r="857" spans="1:25" ht="14.25"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c r="X857" s="8"/>
      <c r="Y857" s="8"/>
    </row>
    <row r="858" spans="1:25" ht="14.25"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c r="X858" s="8"/>
      <c r="Y858" s="8"/>
    </row>
    <row r="859" spans="1:25" ht="14.25"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c r="X859" s="8"/>
      <c r="Y859" s="8"/>
    </row>
    <row r="860" spans="1:25" ht="14.25"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c r="X860" s="8"/>
      <c r="Y860" s="8"/>
    </row>
    <row r="861" spans="1:25" ht="14.25"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c r="X861" s="8"/>
      <c r="Y861" s="8"/>
    </row>
    <row r="862" spans="1:25" ht="14.25"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c r="X862" s="8"/>
      <c r="Y862" s="8"/>
    </row>
    <row r="863" spans="1:25" ht="14.25"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c r="X863" s="8"/>
      <c r="Y863" s="8"/>
    </row>
    <row r="864" spans="1:25" ht="14.25"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c r="X864" s="8"/>
      <c r="Y864" s="8"/>
    </row>
    <row r="865" spans="1:25" ht="14.25"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c r="X865" s="8"/>
      <c r="Y865" s="8"/>
    </row>
    <row r="866" spans="1:25" ht="14.25"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c r="X866" s="8"/>
      <c r="Y866" s="8"/>
    </row>
    <row r="867" spans="1:25" ht="14.25"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c r="X867" s="8"/>
      <c r="Y867" s="8"/>
    </row>
    <row r="868" spans="1:25" ht="14.25"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c r="X868" s="8"/>
      <c r="Y868" s="8"/>
    </row>
    <row r="869" spans="1:25" ht="14.25"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c r="X869" s="8"/>
      <c r="Y869" s="8"/>
    </row>
    <row r="870" spans="1:25" ht="14.25"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c r="X870" s="8"/>
      <c r="Y870" s="8"/>
    </row>
    <row r="871" spans="1:25" ht="14.25"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c r="X871" s="8"/>
      <c r="Y871" s="8"/>
    </row>
    <row r="872" spans="1:25" ht="14.25"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c r="X872" s="8"/>
      <c r="Y872" s="8"/>
    </row>
    <row r="873" spans="1:25" ht="14.25"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c r="X873" s="8"/>
      <c r="Y873" s="8"/>
    </row>
    <row r="874" spans="1:25" ht="14.25"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c r="X874" s="8"/>
      <c r="Y874" s="8"/>
    </row>
    <row r="875" spans="1:25" ht="14.25"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c r="X875" s="8"/>
      <c r="Y875" s="8"/>
    </row>
    <row r="876" spans="1:25" ht="14.25"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c r="X876" s="8"/>
      <c r="Y876" s="8"/>
    </row>
    <row r="877" spans="1:25" ht="14.25"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c r="X877" s="8"/>
      <c r="Y877" s="8"/>
    </row>
    <row r="878" spans="1:25" ht="14.25"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c r="X878" s="8"/>
      <c r="Y878" s="8"/>
    </row>
    <row r="879" spans="1:25" ht="14.25"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c r="X879" s="8"/>
      <c r="Y879" s="8"/>
    </row>
    <row r="880" spans="1:25" ht="14.25"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c r="X880" s="8"/>
      <c r="Y880" s="8"/>
    </row>
    <row r="881" spans="1:25" ht="14.25"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c r="X881" s="8"/>
      <c r="Y881" s="8"/>
    </row>
    <row r="882" spans="1:25" ht="14.25"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c r="X882" s="8"/>
      <c r="Y882" s="8"/>
    </row>
    <row r="883" spans="1:25" ht="14.25"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c r="X883" s="8"/>
      <c r="Y883" s="8"/>
    </row>
    <row r="884" spans="1:25" ht="14.25"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c r="X884" s="8"/>
      <c r="Y884" s="8"/>
    </row>
    <row r="885" spans="1:25" ht="14.25"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c r="X885" s="8"/>
      <c r="Y885" s="8"/>
    </row>
    <row r="886" spans="1:25" ht="14.25"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c r="X886" s="8"/>
      <c r="Y886" s="8"/>
    </row>
    <row r="887" spans="1:25" ht="14.25"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c r="X887" s="8"/>
      <c r="Y887" s="8"/>
    </row>
    <row r="888" spans="1:25" ht="14.25"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c r="X888" s="8"/>
      <c r="Y888" s="8"/>
    </row>
    <row r="889" spans="1:25" ht="14.25"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c r="X889" s="8"/>
      <c r="Y889" s="8"/>
    </row>
    <row r="890" spans="1:25" ht="14.25"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c r="X890" s="8"/>
      <c r="Y890" s="8"/>
    </row>
    <row r="891" spans="1:25" ht="14.25"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c r="X891" s="8"/>
      <c r="Y891" s="8"/>
    </row>
    <row r="892" spans="1:25" ht="14.25"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c r="X892" s="8"/>
      <c r="Y892" s="8"/>
    </row>
    <row r="893" spans="1:25" ht="14.25"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c r="X893" s="8"/>
      <c r="Y893" s="8"/>
    </row>
    <row r="894" spans="1:25" ht="14.25"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c r="X894" s="8"/>
      <c r="Y894" s="8"/>
    </row>
    <row r="895" spans="1:25" ht="14.25"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c r="X895" s="8"/>
      <c r="Y895" s="8"/>
    </row>
    <row r="896" spans="1:25" ht="14.25"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c r="X896" s="8"/>
      <c r="Y896" s="8"/>
    </row>
    <row r="897" spans="1:25" ht="14.25"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c r="X897" s="8"/>
      <c r="Y897" s="8"/>
    </row>
    <row r="898" spans="1:25" ht="14.25"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c r="X898" s="8"/>
      <c r="Y898" s="8"/>
    </row>
    <row r="899" spans="1:25" ht="14.25"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c r="X899" s="8"/>
      <c r="Y899" s="8"/>
    </row>
    <row r="900" spans="1:25" ht="14.25"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c r="X900" s="8"/>
      <c r="Y900" s="8"/>
    </row>
    <row r="901" spans="1:25" ht="14.25"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c r="X901" s="8"/>
      <c r="Y901" s="8"/>
    </row>
    <row r="902" spans="1:25" ht="14.25"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c r="X902" s="8"/>
      <c r="Y902" s="8"/>
    </row>
    <row r="903" spans="1:25" ht="14.25"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c r="X903" s="8"/>
      <c r="Y903" s="8"/>
    </row>
    <row r="904" spans="1:25" ht="14.25"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c r="X904" s="8"/>
      <c r="Y904" s="8"/>
    </row>
    <row r="905" spans="1:25" ht="14.25"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c r="X905" s="8"/>
      <c r="Y905" s="8"/>
    </row>
    <row r="906" spans="1:25" ht="14.25"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c r="X906" s="8"/>
      <c r="Y906" s="8"/>
    </row>
    <row r="907" spans="1:25" ht="14.25"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c r="X907" s="8"/>
      <c r="Y907" s="8"/>
    </row>
    <row r="908" spans="1:25" ht="14.25"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c r="X908" s="8"/>
      <c r="Y908" s="8"/>
    </row>
    <row r="909" spans="1:25" ht="14.25"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c r="X909" s="8"/>
      <c r="Y909" s="8"/>
    </row>
    <row r="910" spans="1:25" ht="14.25"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c r="X910" s="8"/>
      <c r="Y910" s="8"/>
    </row>
    <row r="911" spans="1:25" ht="14.25"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c r="X911" s="8"/>
      <c r="Y911" s="8"/>
    </row>
    <row r="912" spans="1:25" ht="14.25"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c r="X912" s="8"/>
      <c r="Y912" s="8"/>
    </row>
    <row r="913" spans="1:25" ht="14.25"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c r="X913" s="8"/>
      <c r="Y913" s="8"/>
    </row>
    <row r="914" spans="1:25" ht="14.25"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c r="X914" s="8"/>
      <c r="Y914" s="8"/>
    </row>
    <row r="915" spans="1:25" ht="14.25"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c r="X915" s="8"/>
      <c r="Y915" s="8"/>
    </row>
    <row r="916" spans="1:25" ht="14.25"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c r="X916" s="8"/>
      <c r="Y916" s="8"/>
    </row>
    <row r="917" spans="1:25" ht="14.25"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c r="X917" s="8"/>
      <c r="Y917" s="8"/>
    </row>
    <row r="918" spans="1:25" ht="14.25"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c r="X918" s="8"/>
      <c r="Y918" s="8"/>
    </row>
    <row r="919" spans="1:25" ht="14.25"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c r="X919" s="8"/>
      <c r="Y919" s="8"/>
    </row>
    <row r="920" spans="1:25" ht="14.25"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c r="X920" s="8"/>
      <c r="Y920" s="8"/>
    </row>
    <row r="921" spans="1:25" ht="14.25"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c r="X921" s="8"/>
      <c r="Y921" s="8"/>
    </row>
    <row r="922" spans="1:25" ht="14.25"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c r="X922" s="8"/>
      <c r="Y922" s="8"/>
    </row>
    <row r="923" spans="1:25" ht="14.25"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c r="X923" s="8"/>
      <c r="Y923" s="8"/>
    </row>
    <row r="924" spans="1:25" ht="14.25"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c r="X924" s="8"/>
      <c r="Y924" s="8"/>
    </row>
    <row r="925" spans="1:25" ht="14.25"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c r="X925" s="8"/>
      <c r="Y925" s="8"/>
    </row>
    <row r="926" spans="1:25" ht="14.25"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c r="X926" s="8"/>
      <c r="Y926" s="8"/>
    </row>
    <row r="927" spans="1:25" ht="14.25"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c r="X927" s="8"/>
      <c r="Y927" s="8"/>
    </row>
    <row r="928" spans="1:25" ht="14.25"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c r="X928" s="8"/>
      <c r="Y928" s="8"/>
    </row>
    <row r="929" spans="1:25" ht="14.25"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c r="X929" s="8"/>
      <c r="Y929" s="8"/>
    </row>
    <row r="930" spans="1:25" ht="14.25"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c r="X930" s="8"/>
      <c r="Y930" s="8"/>
    </row>
    <row r="931" spans="1:25" ht="14.25"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c r="X931" s="8"/>
      <c r="Y931" s="8"/>
    </row>
    <row r="932" spans="1:25" ht="14.25"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c r="X932" s="8"/>
      <c r="Y932" s="8"/>
    </row>
    <row r="933" spans="1:25" ht="14.25"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c r="X933" s="8"/>
      <c r="Y933" s="8"/>
    </row>
    <row r="934" spans="1:25" ht="14.25"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c r="X934" s="8"/>
      <c r="Y934" s="8"/>
    </row>
    <row r="935" spans="1:25" ht="14.25"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c r="X935" s="8"/>
      <c r="Y935" s="8"/>
    </row>
    <row r="936" spans="1:25" ht="14.25"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c r="X936" s="8"/>
      <c r="Y936" s="8"/>
    </row>
    <row r="937" spans="1:25" ht="14.25"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c r="X937" s="8"/>
      <c r="Y937" s="8"/>
    </row>
    <row r="938" spans="1:25" ht="14.25"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c r="X938" s="8"/>
      <c r="Y938" s="8"/>
    </row>
    <row r="939" spans="1:25" ht="14.25"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c r="X939" s="8"/>
      <c r="Y939" s="8"/>
    </row>
    <row r="940" spans="1:25" ht="14.25"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c r="X940" s="8"/>
      <c r="Y940" s="8"/>
    </row>
    <row r="941" spans="1:25" ht="14.25"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c r="X941" s="8"/>
      <c r="Y941" s="8"/>
    </row>
    <row r="942" spans="1:25" ht="14.25"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c r="X942" s="8"/>
      <c r="Y942" s="8"/>
    </row>
    <row r="943" spans="1:25" ht="14.25"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c r="X943" s="8"/>
      <c r="Y943" s="8"/>
    </row>
    <row r="944" spans="1:25" ht="14.25"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c r="X944" s="8"/>
      <c r="Y944" s="8"/>
    </row>
    <row r="945" spans="1:25" ht="14.25"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c r="X945" s="8"/>
      <c r="Y945" s="8"/>
    </row>
    <row r="946" spans="1:25" ht="14.25"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c r="X946" s="8"/>
      <c r="Y946" s="8"/>
    </row>
    <row r="947" spans="1:25" ht="14.25"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c r="X947" s="8"/>
      <c r="Y947" s="8"/>
    </row>
    <row r="948" spans="1:25" ht="14.25"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c r="X948" s="8"/>
      <c r="Y948" s="8"/>
    </row>
    <row r="949" spans="1:25" ht="14.25"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c r="X949" s="8"/>
      <c r="Y949" s="8"/>
    </row>
    <row r="950" spans="1:25" ht="14.25"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c r="X950" s="8"/>
      <c r="Y950" s="8"/>
    </row>
    <row r="951" spans="1:25" ht="14.25"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c r="X951" s="8"/>
      <c r="Y951" s="8"/>
    </row>
    <row r="952" spans="1:25" ht="14.25"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c r="X952" s="8"/>
      <c r="Y952" s="8"/>
    </row>
    <row r="953" spans="1:25" ht="14.25"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c r="X953" s="8"/>
      <c r="Y953" s="8"/>
    </row>
    <row r="954" spans="1:25" ht="14.25"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c r="X954" s="8"/>
      <c r="Y954" s="8"/>
    </row>
    <row r="955" spans="1:25" ht="14.25"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c r="X955" s="8"/>
      <c r="Y955" s="8"/>
    </row>
    <row r="956" spans="1:25" ht="14.25"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c r="X956" s="8"/>
      <c r="Y956" s="8"/>
    </row>
    <row r="957" spans="1:25" ht="14.25"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c r="X957" s="8"/>
      <c r="Y957" s="8"/>
    </row>
    <row r="958" spans="1:25" ht="14.25"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c r="X958" s="8"/>
      <c r="Y958" s="8"/>
    </row>
    <row r="959" spans="1:25" ht="14.25"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c r="X959" s="8"/>
      <c r="Y959" s="8"/>
    </row>
    <row r="960" spans="1:25" ht="14.25"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c r="X960" s="8"/>
      <c r="Y960" s="8"/>
    </row>
    <row r="961" spans="1:25" ht="14.25"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c r="X961" s="8"/>
      <c r="Y961" s="8"/>
    </row>
    <row r="962" spans="1:25" ht="14.25"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c r="X962" s="8"/>
      <c r="Y962" s="8"/>
    </row>
    <row r="963" spans="1:25" ht="14.25"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c r="X963" s="8"/>
      <c r="Y963" s="8"/>
    </row>
    <row r="964" spans="1:25" ht="14.25"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c r="X964" s="8"/>
      <c r="Y964" s="8"/>
    </row>
    <row r="965" spans="1:25" ht="14.25"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c r="X965" s="8"/>
      <c r="Y965" s="8"/>
    </row>
    <row r="966" spans="1:25" ht="14.25"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c r="X966" s="8"/>
      <c r="Y966" s="8"/>
    </row>
    <row r="967" spans="1:25" ht="14.25"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c r="X967" s="8"/>
      <c r="Y967" s="8"/>
    </row>
    <row r="968" spans="1:25" ht="14.25"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c r="X968" s="8"/>
      <c r="Y968" s="8"/>
    </row>
    <row r="969" spans="1:25" ht="14.25"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c r="X969" s="8"/>
      <c r="Y969" s="8"/>
    </row>
    <row r="970" spans="1:25" ht="14.25"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c r="X970" s="8"/>
      <c r="Y970" s="8"/>
    </row>
    <row r="971" spans="1:25" ht="14.25"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c r="X971" s="8"/>
      <c r="Y971" s="8"/>
    </row>
    <row r="972" spans="1:25" ht="14.25"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c r="X972" s="8"/>
      <c r="Y972" s="8"/>
    </row>
    <row r="973" spans="1:25" ht="14.25"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c r="X973" s="8"/>
      <c r="Y973" s="8"/>
    </row>
    <row r="974" spans="1:25" ht="14.25"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c r="X974" s="8"/>
      <c r="Y974" s="8"/>
    </row>
    <row r="975" spans="1:25" ht="14.25"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c r="X975" s="8"/>
      <c r="Y975" s="8"/>
    </row>
    <row r="976" spans="1:25" ht="14.25"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c r="X976" s="8"/>
      <c r="Y976" s="8"/>
    </row>
    <row r="977" spans="1:25" ht="14.25"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c r="X977" s="8"/>
      <c r="Y977" s="8"/>
    </row>
    <row r="978" spans="1:25" ht="14.25"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c r="X978" s="8"/>
      <c r="Y978" s="8"/>
    </row>
    <row r="979" spans="1:25" ht="14.25"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c r="X979" s="8"/>
      <c r="Y979" s="8"/>
    </row>
    <row r="980" spans="1:25" ht="14.25"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c r="X980" s="8"/>
      <c r="Y980" s="8"/>
    </row>
    <row r="981" spans="1:25" ht="14.25"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c r="X981" s="8"/>
      <c r="Y981" s="8"/>
    </row>
    <row r="982" spans="1:25" ht="14.25"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c r="X982" s="8"/>
      <c r="Y982" s="8"/>
    </row>
    <row r="983" spans="1:25" ht="14.25"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c r="X983" s="8"/>
      <c r="Y983" s="8"/>
    </row>
    <row r="984" spans="1:25" ht="14.25"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c r="X984" s="8"/>
      <c r="Y984" s="8"/>
    </row>
    <row r="985" spans="1:25" ht="14.25"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c r="X985" s="8"/>
      <c r="Y985" s="8"/>
    </row>
    <row r="986" spans="1:25" ht="14.25"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c r="X986" s="8"/>
      <c r="Y986" s="8"/>
    </row>
    <row r="987" spans="1:25" ht="14.25"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c r="X987" s="8"/>
      <c r="Y987" s="8"/>
    </row>
    <row r="988" spans="1:25" ht="14.25"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c r="X988" s="8"/>
      <c r="Y988" s="8"/>
    </row>
    <row r="989" spans="1:25" ht="14.25"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c r="X989" s="8"/>
      <c r="Y989" s="8"/>
    </row>
    <row r="990" spans="1:25" ht="14.25"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c r="X990" s="8"/>
      <c r="Y990" s="8"/>
    </row>
    <row r="991" spans="1:25" ht="14.25"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c r="X991" s="8"/>
      <c r="Y991" s="8"/>
    </row>
    <row r="992" spans="1:25" ht="14.25"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c r="X992" s="8"/>
      <c r="Y992" s="8"/>
    </row>
    <row r="993" spans="1:25" ht="14.25"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c r="X993" s="8"/>
      <c r="Y993" s="8"/>
    </row>
    <row r="994" spans="1:25" ht="14.25"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c r="X994" s="8"/>
      <c r="Y994" s="8"/>
    </row>
    <row r="995" spans="1:25" ht="14.25"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c r="X995" s="8"/>
      <c r="Y995" s="8"/>
    </row>
    <row r="996" spans="1:25" ht="14.25"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c r="X996" s="8"/>
      <c r="Y996" s="8"/>
    </row>
    <row r="997" spans="1:25" ht="14.25"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c r="X997" s="8"/>
      <c r="Y997" s="8"/>
    </row>
    <row r="998" spans="1:25" ht="14.25"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c r="X998" s="8"/>
      <c r="Y998" s="8"/>
    </row>
    <row r="999" spans="1:25" ht="14.25"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c r="X999" s="8"/>
      <c r="Y999" s="8"/>
    </row>
    <row r="1000" spans="1:25" ht="14.25"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row>
    <row r="1001" spans="1:25" ht="14.25" customHeight="1" x14ac:dyDescent="0.2">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row>
    <row r="1002" spans="1:25" ht="14.25" customHeight="1" x14ac:dyDescent="0.2">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row>
    <row r="1003" spans="1:25" ht="14.25" customHeight="1" x14ac:dyDescent="0.2">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row>
    <row r="1004" spans="1:25" ht="14.25" customHeight="1" x14ac:dyDescent="0.2">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row>
    <row r="1005" spans="1:25" ht="14.25" customHeight="1" x14ac:dyDescent="0.2">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row>
    <row r="1006" spans="1:25" ht="14.25" customHeight="1" x14ac:dyDescent="0.2">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row>
    <row r="1007" spans="1:25" ht="14.25" customHeight="1" x14ac:dyDescent="0.2">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row>
    <row r="1008" spans="1:25" ht="14.25" customHeight="1" x14ac:dyDescent="0.2">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row>
    <row r="1009" spans="1:25" ht="14.25" customHeight="1" x14ac:dyDescent="0.2">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row>
    <row r="1010" spans="1:25" ht="14.25" customHeight="1" x14ac:dyDescent="0.2">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row>
    <row r="1011" spans="1:25" ht="14.25" customHeight="1" x14ac:dyDescent="0.2">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row>
    <row r="1012" spans="1:25" ht="14.25" customHeight="1" x14ac:dyDescent="0.2">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row>
    <row r="1013" spans="1:25" ht="14.25" customHeight="1" x14ac:dyDescent="0.2">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row>
    <row r="1014" spans="1:25" ht="14.25" customHeight="1" x14ac:dyDescent="0.2">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row>
    <row r="1015" spans="1:25" ht="14.25" customHeight="1" x14ac:dyDescent="0.2">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row>
    <row r="1016" spans="1:25" ht="14.25" customHeight="1" x14ac:dyDescent="0.2">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row>
    <row r="1017" spans="1:25" ht="14.25" customHeight="1" x14ac:dyDescent="0.2">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row>
    <row r="1018" spans="1:25" ht="14.25" customHeight="1" x14ac:dyDescent="0.2">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row>
    <row r="1019" spans="1:25" ht="14.25" customHeight="1" x14ac:dyDescent="0.2">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row>
    <row r="1020" spans="1:25" ht="14.25" customHeight="1" x14ac:dyDescent="0.2">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row>
    <row r="1021" spans="1:25" ht="14.25" customHeight="1" x14ac:dyDescent="0.2">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row>
    <row r="1022" spans="1:25" ht="14.25" customHeight="1" x14ac:dyDescent="0.2">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row>
    <row r="1023" spans="1:25" ht="14.25" customHeight="1" x14ac:dyDescent="0.2">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row>
    <row r="1024" spans="1:25" ht="14.25" customHeight="1" x14ac:dyDescent="0.2">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row>
    <row r="1025" spans="1:25" ht="14.25" customHeight="1" x14ac:dyDescent="0.2">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row>
    <row r="1026" spans="1:25" ht="14.25" customHeight="1" x14ac:dyDescent="0.2">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row>
    <row r="1027" spans="1:25" ht="14.25" customHeight="1" x14ac:dyDescent="0.2">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row>
    <row r="1028" spans="1:25" ht="14.25" customHeight="1" x14ac:dyDescent="0.2">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row>
    <row r="1029" spans="1:25" ht="14.25" customHeight="1" x14ac:dyDescent="0.2">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row>
    <row r="1030" spans="1:25" ht="14.25" customHeight="1" x14ac:dyDescent="0.2">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row>
    <row r="1031" spans="1:25" ht="14.25" customHeight="1" x14ac:dyDescent="0.2">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row>
    <row r="1032" spans="1:25" ht="14.25" customHeight="1" x14ac:dyDescent="0.2">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row>
    <row r="1033" spans="1:25" ht="14.25" customHeight="1" x14ac:dyDescent="0.2">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row>
    <row r="1034" spans="1:25" ht="14.25" customHeight="1" x14ac:dyDescent="0.2">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row>
    <row r="1035" spans="1:25" ht="14.25" customHeight="1" x14ac:dyDescent="0.2">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row>
    <row r="1036" spans="1:25" ht="14.25" customHeight="1" x14ac:dyDescent="0.2">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row>
    <row r="1037" spans="1:25" ht="14.25" customHeight="1" x14ac:dyDescent="0.2">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row>
    <row r="1038" spans="1:25" ht="14.25" customHeight="1" x14ac:dyDescent="0.2">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row>
    <row r="1039" spans="1:25" ht="14.25" customHeight="1" x14ac:dyDescent="0.2">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row>
    <row r="1040" spans="1:25" ht="14.25" customHeight="1" x14ac:dyDescent="0.2">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row>
    <row r="1041" spans="1:25" ht="14.25" customHeight="1" x14ac:dyDescent="0.2">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row>
    <row r="1042" spans="1:25" ht="14.25" customHeight="1" x14ac:dyDescent="0.2">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row>
    <row r="1043" spans="1:25" ht="14.25" customHeight="1" x14ac:dyDescent="0.2">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row>
    <row r="1044" spans="1:25" ht="14.25" customHeight="1" x14ac:dyDescent="0.2">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row>
    <row r="1045" spans="1:25" ht="14.25" customHeight="1" x14ac:dyDescent="0.2">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row>
    <row r="1046" spans="1:25" ht="14.25" customHeight="1" x14ac:dyDescent="0.2">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row>
    <row r="1047" spans="1:25" ht="14.25" customHeight="1" x14ac:dyDescent="0.2">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row>
    <row r="1048" spans="1:25" ht="14.25" customHeight="1" x14ac:dyDescent="0.2">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row>
    <row r="1049" spans="1:25" ht="14.25" customHeight="1" x14ac:dyDescent="0.2">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row>
    <row r="1050" spans="1:25" ht="14.25" customHeight="1" x14ac:dyDescent="0.2">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row>
    <row r="1051" spans="1:25" ht="14.25" customHeight="1" x14ac:dyDescent="0.2">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row>
    <row r="1052" spans="1:25" ht="14.25" customHeight="1" x14ac:dyDescent="0.2">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row>
    <row r="1053" spans="1:25" ht="14.25" customHeight="1" x14ac:dyDescent="0.2">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row>
    <row r="1054" spans="1:25" ht="14.25" customHeight="1" x14ac:dyDescent="0.2">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row>
    <row r="1055" spans="1:25" ht="14.25" customHeight="1" x14ac:dyDescent="0.2">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row>
    <row r="1056" spans="1:25" ht="14.25" customHeight="1" x14ac:dyDescent="0.2">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row>
    <row r="1057" spans="1:25" ht="14.25" customHeight="1" x14ac:dyDescent="0.2">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row>
    <row r="1058" spans="1:25" ht="14.25" customHeight="1" x14ac:dyDescent="0.2">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row>
    <row r="1059" spans="1:25" ht="14.25" customHeight="1" x14ac:dyDescent="0.2">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row>
    <row r="1060" spans="1:25" ht="14.25" customHeight="1" x14ac:dyDescent="0.2">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row>
    <row r="1061" spans="1:25" ht="14.25" customHeight="1" x14ac:dyDescent="0.2">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row>
    <row r="1062" spans="1:25" ht="14.25" customHeight="1" x14ac:dyDescent="0.2">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row>
    <row r="1063" spans="1:25" ht="14.25" customHeight="1" x14ac:dyDescent="0.2">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row>
    <row r="1064" spans="1:25" ht="14.25" customHeight="1" x14ac:dyDescent="0.2">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row>
    <row r="1065" spans="1:25" ht="14.25" customHeight="1" x14ac:dyDescent="0.2">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row>
  </sheetData>
  <sheetProtection algorithmName="SHA-512" hashValue="CzUTHFtObW/FIDlSezt46HbOySccC+07vB4Jqe16CDYqn6VvY4WyMdv3oQICxDyc67S2J2TC9FA7MwrpaLoIRw==" saltValue="5ipWa51Wm+ZZ1SZ3/FDNvQ==" spinCount="100000" sheet="1" objects="1" scenarios="1"/>
  <mergeCells count="12">
    <mergeCell ref="A9:M9"/>
    <mergeCell ref="C106:E106"/>
    <mergeCell ref="C114:E114"/>
    <mergeCell ref="C122:E122"/>
    <mergeCell ref="C124:E124"/>
    <mergeCell ref="A6:M6"/>
    <mergeCell ref="A7:M8"/>
    <mergeCell ref="A1:M1"/>
    <mergeCell ref="A2:M2"/>
    <mergeCell ref="A3:M3"/>
    <mergeCell ref="A4:M4"/>
    <mergeCell ref="A5:M5"/>
  </mergeCells>
  <hyperlinks>
    <hyperlink ref="B97" location="null!A1" display="Volver al resultado global" xr:uid="{00000000-0004-0000-0600-000000000000}"/>
  </hyperlinks>
  <pageMargins left="0.7" right="0.7" top="0.75" bottom="0.75" header="0" footer="0"/>
  <pageSetup scale="45" orientation="landscape"/>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46"/>
  <sheetViews>
    <sheetView showGridLines="0" workbookViewId="0">
      <selection activeCell="D73" sqref="D73"/>
    </sheetView>
  </sheetViews>
  <sheetFormatPr baseColWidth="10" defaultColWidth="12.625" defaultRowHeight="15" customHeight="1" x14ac:dyDescent="0.2"/>
  <cols>
    <col min="1" max="1" width="3.75" customWidth="1"/>
    <col min="2" max="2" width="6.125" customWidth="1"/>
    <col min="3" max="3" width="44.625" customWidth="1"/>
    <col min="4" max="4" width="10.625" customWidth="1"/>
    <col min="5" max="5" width="12.25" customWidth="1"/>
    <col min="6" max="6" width="17.25" customWidth="1"/>
    <col min="7" max="7" width="16.875" customWidth="1"/>
    <col min="8" max="26" width="10.625" customWidth="1"/>
  </cols>
  <sheetData>
    <row r="1" spans="1:26" ht="14.25" customHeight="1" x14ac:dyDescent="0.25">
      <c r="A1" s="169"/>
      <c r="B1" s="170"/>
      <c r="C1" s="170"/>
      <c r="D1" s="170"/>
      <c r="E1" s="170"/>
      <c r="F1" s="170"/>
      <c r="G1" s="170"/>
      <c r="H1" s="170"/>
      <c r="I1" s="170"/>
      <c r="J1" s="170"/>
      <c r="K1" s="170"/>
      <c r="L1" s="170"/>
      <c r="M1" s="171"/>
      <c r="N1" s="1"/>
      <c r="O1" s="1"/>
      <c r="P1" s="1"/>
      <c r="Q1" s="1"/>
      <c r="R1" s="1"/>
      <c r="S1" s="1"/>
      <c r="T1" s="1"/>
      <c r="U1" s="1"/>
      <c r="V1" s="1"/>
      <c r="W1" s="1"/>
      <c r="X1" s="1"/>
      <c r="Y1" s="1"/>
      <c r="Z1" s="1"/>
    </row>
    <row r="2" spans="1:26" ht="16.5" customHeight="1" x14ac:dyDescent="0.3">
      <c r="A2" s="172" t="s">
        <v>0</v>
      </c>
      <c r="B2" s="173"/>
      <c r="C2" s="173"/>
      <c r="D2" s="173"/>
      <c r="E2" s="173"/>
      <c r="F2" s="173"/>
      <c r="G2" s="173"/>
      <c r="H2" s="173"/>
      <c r="I2" s="173"/>
      <c r="J2" s="173"/>
      <c r="K2" s="173"/>
      <c r="L2" s="173"/>
      <c r="M2" s="174"/>
      <c r="N2" s="1"/>
      <c r="O2" s="1"/>
      <c r="P2" s="1"/>
      <c r="Q2" s="1"/>
      <c r="R2" s="1"/>
      <c r="S2" s="1"/>
      <c r="T2" s="1"/>
      <c r="U2" s="1"/>
      <c r="V2" s="1"/>
      <c r="W2" s="1"/>
      <c r="X2" s="1"/>
      <c r="Y2" s="1"/>
      <c r="Z2" s="1"/>
    </row>
    <row r="3" spans="1:26" ht="16.5" customHeight="1" x14ac:dyDescent="0.3">
      <c r="A3" s="172" t="s">
        <v>1</v>
      </c>
      <c r="B3" s="173"/>
      <c r="C3" s="173"/>
      <c r="D3" s="173"/>
      <c r="E3" s="173"/>
      <c r="F3" s="173"/>
      <c r="G3" s="173"/>
      <c r="H3" s="173"/>
      <c r="I3" s="173"/>
      <c r="J3" s="173"/>
      <c r="K3" s="173"/>
      <c r="L3" s="173"/>
      <c r="M3" s="174"/>
      <c r="N3" s="1"/>
      <c r="O3" s="1"/>
      <c r="P3" s="1"/>
      <c r="Q3" s="1"/>
      <c r="R3" s="1"/>
      <c r="S3" s="1"/>
      <c r="T3" s="1"/>
      <c r="U3" s="1"/>
      <c r="V3" s="1"/>
      <c r="W3" s="1"/>
      <c r="X3" s="1"/>
      <c r="Y3" s="1"/>
      <c r="Z3" s="1"/>
    </row>
    <row r="4" spans="1:26" ht="16.5" customHeight="1" x14ac:dyDescent="0.3">
      <c r="A4" s="172" t="s">
        <v>2</v>
      </c>
      <c r="B4" s="173"/>
      <c r="C4" s="173"/>
      <c r="D4" s="173"/>
      <c r="E4" s="173"/>
      <c r="F4" s="173"/>
      <c r="G4" s="173"/>
      <c r="H4" s="173"/>
      <c r="I4" s="173"/>
      <c r="J4" s="173"/>
      <c r="K4" s="173"/>
      <c r="L4" s="173"/>
      <c r="M4" s="174"/>
      <c r="N4" s="1"/>
      <c r="O4" s="1"/>
      <c r="P4" s="1"/>
      <c r="Q4" s="1"/>
      <c r="R4" s="1"/>
      <c r="S4" s="1"/>
      <c r="T4" s="1"/>
      <c r="U4" s="1"/>
      <c r="V4" s="1"/>
      <c r="W4" s="1"/>
      <c r="X4" s="1"/>
      <c r="Y4" s="1"/>
      <c r="Z4" s="1"/>
    </row>
    <row r="5" spans="1:26" ht="16.5" customHeight="1" x14ac:dyDescent="0.3">
      <c r="A5" s="172">
        <v>2024</v>
      </c>
      <c r="B5" s="173"/>
      <c r="C5" s="173"/>
      <c r="D5" s="173"/>
      <c r="E5" s="173"/>
      <c r="F5" s="173"/>
      <c r="G5" s="173"/>
      <c r="H5" s="173"/>
      <c r="I5" s="173"/>
      <c r="J5" s="173"/>
      <c r="K5" s="173"/>
      <c r="L5" s="173"/>
      <c r="M5" s="174"/>
      <c r="N5" s="1"/>
      <c r="O5" s="1"/>
      <c r="P5" s="1"/>
      <c r="Q5" s="1"/>
      <c r="R5" s="1"/>
      <c r="S5" s="1"/>
      <c r="T5" s="1"/>
      <c r="U5" s="1"/>
      <c r="V5" s="1"/>
      <c r="W5" s="1"/>
      <c r="X5" s="1"/>
      <c r="Y5" s="1"/>
      <c r="Z5" s="1"/>
    </row>
    <row r="6" spans="1:26" ht="14.25" customHeight="1" x14ac:dyDescent="0.25">
      <c r="A6" s="182"/>
      <c r="B6" s="173"/>
      <c r="C6" s="173"/>
      <c r="D6" s="173"/>
      <c r="E6" s="173"/>
      <c r="F6" s="173"/>
      <c r="G6" s="173"/>
      <c r="H6" s="173"/>
      <c r="I6" s="173"/>
      <c r="J6" s="173"/>
      <c r="K6" s="173"/>
      <c r="L6" s="173"/>
      <c r="M6" s="174"/>
      <c r="N6" s="1"/>
      <c r="O6" s="1"/>
      <c r="P6" s="1"/>
      <c r="Q6" s="1"/>
      <c r="R6" s="1"/>
      <c r="S6" s="1"/>
      <c r="T6" s="1"/>
      <c r="U6" s="1"/>
      <c r="V6" s="1"/>
      <c r="W6" s="1"/>
      <c r="X6" s="1"/>
      <c r="Y6" s="1"/>
      <c r="Z6" s="1"/>
    </row>
    <row r="7" spans="1:26" ht="14.25" customHeight="1" x14ac:dyDescent="0.25">
      <c r="A7" s="160" t="s">
        <v>21</v>
      </c>
      <c r="B7" s="161"/>
      <c r="C7" s="161"/>
      <c r="D7" s="161"/>
      <c r="E7" s="161"/>
      <c r="F7" s="161"/>
      <c r="G7" s="161"/>
      <c r="H7" s="161"/>
      <c r="I7" s="161"/>
      <c r="J7" s="161"/>
      <c r="K7" s="161"/>
      <c r="L7" s="161"/>
      <c r="M7" s="162"/>
      <c r="N7" s="1"/>
      <c r="O7" s="1"/>
      <c r="P7" s="1"/>
      <c r="Q7" s="1"/>
      <c r="R7" s="1"/>
      <c r="S7" s="1"/>
      <c r="T7" s="1"/>
      <c r="U7" s="1"/>
      <c r="V7" s="1"/>
      <c r="W7" s="1"/>
      <c r="X7" s="1"/>
      <c r="Y7" s="1"/>
      <c r="Z7" s="1"/>
    </row>
    <row r="8" spans="1:26" ht="14.25" customHeight="1" thickBot="1" x14ac:dyDescent="0.3">
      <c r="A8" s="186"/>
      <c r="B8" s="187"/>
      <c r="C8" s="187"/>
      <c r="D8" s="187"/>
      <c r="E8" s="187"/>
      <c r="F8" s="187"/>
      <c r="G8" s="187"/>
      <c r="H8" s="187"/>
      <c r="I8" s="187"/>
      <c r="J8" s="187"/>
      <c r="K8" s="187"/>
      <c r="L8" s="187"/>
      <c r="M8" s="188"/>
      <c r="N8" s="1"/>
      <c r="O8" s="1"/>
      <c r="P8" s="1"/>
      <c r="Q8" s="1"/>
      <c r="R8" s="1"/>
      <c r="S8" s="1"/>
      <c r="T8" s="1"/>
      <c r="U8" s="1"/>
      <c r="V8" s="1"/>
      <c r="W8" s="1"/>
      <c r="X8" s="1"/>
      <c r="Y8" s="1"/>
      <c r="Z8" s="1"/>
    </row>
    <row r="9" spans="1:26" ht="57" customHeight="1" thickBot="1" x14ac:dyDescent="0.3">
      <c r="A9" s="197" t="s">
        <v>488</v>
      </c>
      <c r="B9" s="180"/>
      <c r="C9" s="180"/>
      <c r="D9" s="180"/>
      <c r="E9" s="180"/>
      <c r="F9" s="180"/>
      <c r="G9" s="180"/>
      <c r="H9" s="180"/>
      <c r="I9" s="180"/>
      <c r="J9" s="180"/>
      <c r="K9" s="180"/>
      <c r="L9" s="180"/>
      <c r="M9" s="198"/>
      <c r="N9" s="1"/>
      <c r="O9" s="1"/>
      <c r="P9" s="1"/>
      <c r="Q9" s="1"/>
      <c r="R9" s="1"/>
      <c r="S9" s="1"/>
      <c r="T9" s="1"/>
      <c r="U9" s="1"/>
      <c r="V9" s="1"/>
      <c r="W9" s="1"/>
      <c r="X9" s="1"/>
      <c r="Y9" s="1"/>
      <c r="Z9" s="1"/>
    </row>
    <row r="10" spans="1:26" ht="10.5" customHeight="1" x14ac:dyDescent="0.25">
      <c r="A10" s="2"/>
      <c r="B10" s="116"/>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x14ac:dyDescent="0.25">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x14ac:dyDescent="0.25">
      <c r="A12" s="2"/>
      <c r="B12" s="139" t="s">
        <v>489</v>
      </c>
      <c r="C12" s="140" t="s">
        <v>490</v>
      </c>
      <c r="D12" s="141" t="s">
        <v>114</v>
      </c>
      <c r="E12" s="142">
        <v>385</v>
      </c>
      <c r="F12" s="143" t="s">
        <v>21</v>
      </c>
      <c r="G12" s="143" t="s">
        <v>85</v>
      </c>
      <c r="H12" s="143" t="s">
        <v>106</v>
      </c>
      <c r="I12" s="145">
        <v>0.25</v>
      </c>
      <c r="J12" s="145">
        <v>0.33333333333333331</v>
      </c>
      <c r="K12" s="144">
        <v>8.3333333333333329E-2</v>
      </c>
      <c r="L12" s="1"/>
      <c r="M12" s="3"/>
      <c r="N12" s="1"/>
      <c r="O12" s="1"/>
      <c r="P12" s="1"/>
      <c r="Q12" s="1"/>
      <c r="R12" s="1"/>
      <c r="S12" s="1"/>
      <c r="T12" s="1"/>
      <c r="U12" s="1"/>
      <c r="V12" s="1"/>
      <c r="W12" s="1"/>
      <c r="X12" s="1"/>
      <c r="Y12" s="1"/>
      <c r="Z12" s="1"/>
    </row>
    <row r="13" spans="1:26" ht="14.25" hidden="1" customHeight="1" x14ac:dyDescent="0.25">
      <c r="A13" s="2"/>
      <c r="B13" s="139" t="s">
        <v>491</v>
      </c>
      <c r="C13" s="140" t="s">
        <v>492</v>
      </c>
      <c r="D13" s="141" t="s">
        <v>114</v>
      </c>
      <c r="E13" s="142">
        <v>387</v>
      </c>
      <c r="F13" s="143" t="s">
        <v>21</v>
      </c>
      <c r="G13" s="143" t="s">
        <v>85</v>
      </c>
      <c r="H13" s="143" t="s">
        <v>106</v>
      </c>
      <c r="I13" s="145">
        <v>0.25</v>
      </c>
      <c r="J13" s="145">
        <v>0.33333333333333331</v>
      </c>
      <c r="K13" s="144">
        <v>8.3333333333333329E-2</v>
      </c>
      <c r="L13" s="1"/>
      <c r="M13" s="3"/>
      <c r="N13" s="1"/>
      <c r="O13" s="1"/>
      <c r="P13" s="1"/>
      <c r="Q13" s="1"/>
      <c r="R13" s="1"/>
      <c r="S13" s="1"/>
      <c r="T13" s="1"/>
      <c r="U13" s="1"/>
      <c r="V13" s="1"/>
      <c r="W13" s="1"/>
      <c r="X13" s="1"/>
      <c r="Y13" s="1"/>
      <c r="Z13" s="1"/>
    </row>
    <row r="14" spans="1:26" ht="14.25" hidden="1" customHeight="1" x14ac:dyDescent="0.25">
      <c r="A14" s="2"/>
      <c r="B14" s="139" t="s">
        <v>493</v>
      </c>
      <c r="C14" s="140" t="s">
        <v>494</v>
      </c>
      <c r="D14" s="141"/>
      <c r="E14" s="142">
        <v>389</v>
      </c>
      <c r="F14" s="143" t="s">
        <v>21</v>
      </c>
      <c r="G14" s="143" t="s">
        <v>85</v>
      </c>
      <c r="H14" s="143" t="s">
        <v>106</v>
      </c>
      <c r="I14" s="145" t="s">
        <v>399</v>
      </c>
      <c r="J14" s="145">
        <v>0.33333333333333331</v>
      </c>
      <c r="K14" s="144" t="e">
        <v>#VALUE!</v>
      </c>
      <c r="L14" s="1"/>
      <c r="M14" s="3"/>
      <c r="N14" s="1"/>
      <c r="O14" s="1"/>
      <c r="P14" s="1"/>
      <c r="Q14" s="1"/>
      <c r="R14" s="1"/>
      <c r="S14" s="1"/>
      <c r="T14" s="1"/>
      <c r="U14" s="1"/>
      <c r="V14" s="1"/>
      <c r="W14" s="1"/>
      <c r="X14" s="1"/>
      <c r="Y14" s="1"/>
      <c r="Z14" s="1"/>
    </row>
    <row r="15" spans="1:26" ht="14.25" hidden="1" customHeight="1" x14ac:dyDescent="0.25">
      <c r="A15" s="2"/>
      <c r="B15" s="139" t="s">
        <v>495</v>
      </c>
      <c r="C15" s="140" t="s">
        <v>496</v>
      </c>
      <c r="D15" s="141" t="s">
        <v>114</v>
      </c>
      <c r="E15" s="142">
        <v>391</v>
      </c>
      <c r="F15" s="143" t="s">
        <v>21</v>
      </c>
      <c r="G15" s="143" t="s">
        <v>85</v>
      </c>
      <c r="H15" s="143" t="s">
        <v>106</v>
      </c>
      <c r="I15" s="145">
        <v>0.25</v>
      </c>
      <c r="J15" s="145">
        <v>0.33333333333333331</v>
      </c>
      <c r="K15" s="144">
        <v>8.3333333333333329E-2</v>
      </c>
      <c r="L15" s="1"/>
      <c r="M15" s="3"/>
      <c r="N15" s="1"/>
      <c r="O15" s="1"/>
      <c r="P15" s="1"/>
      <c r="Q15" s="1"/>
      <c r="R15" s="1"/>
      <c r="S15" s="1"/>
      <c r="T15" s="1"/>
      <c r="U15" s="1"/>
      <c r="V15" s="1"/>
      <c r="W15" s="1"/>
      <c r="X15" s="1"/>
      <c r="Y15" s="1"/>
      <c r="Z15" s="1"/>
    </row>
    <row r="16" spans="1:26" ht="14.25" hidden="1" customHeight="1" x14ac:dyDescent="0.25">
      <c r="A16" s="2"/>
      <c r="B16" s="139" t="s">
        <v>497</v>
      </c>
      <c r="C16" s="140" t="s">
        <v>498</v>
      </c>
      <c r="D16" s="141" t="s">
        <v>114</v>
      </c>
      <c r="E16" s="142">
        <v>393</v>
      </c>
      <c r="F16" s="143" t="s">
        <v>21</v>
      </c>
      <c r="G16" s="143" t="s">
        <v>85</v>
      </c>
      <c r="H16" s="143" t="s">
        <v>106</v>
      </c>
      <c r="I16" s="144">
        <v>0.5</v>
      </c>
      <c r="J16" s="145">
        <v>0.33333333333333331</v>
      </c>
      <c r="K16" s="144">
        <v>0.16666666666666666</v>
      </c>
      <c r="L16" s="1"/>
      <c r="M16" s="3"/>
      <c r="N16" s="1"/>
      <c r="O16" s="1"/>
      <c r="P16" s="1"/>
      <c r="Q16" s="1"/>
      <c r="R16" s="1"/>
      <c r="S16" s="1"/>
      <c r="T16" s="1"/>
      <c r="U16" s="1"/>
      <c r="V16" s="1"/>
      <c r="W16" s="1"/>
      <c r="X16" s="1"/>
      <c r="Y16" s="1"/>
      <c r="Z16" s="1"/>
    </row>
    <row r="17" spans="1:26" ht="14.25" hidden="1" customHeight="1" x14ac:dyDescent="0.25">
      <c r="A17" s="2"/>
      <c r="B17" s="139" t="s">
        <v>499</v>
      </c>
      <c r="C17" s="140" t="s">
        <v>500</v>
      </c>
      <c r="D17" s="141"/>
      <c r="E17" s="142">
        <v>395</v>
      </c>
      <c r="F17" s="143" t="s">
        <v>21</v>
      </c>
      <c r="G17" s="143" t="s">
        <v>85</v>
      </c>
      <c r="H17" s="143" t="s">
        <v>106</v>
      </c>
      <c r="I17" s="143" t="s">
        <v>399</v>
      </c>
      <c r="J17" s="145">
        <v>0.33333333333333331</v>
      </c>
      <c r="K17" s="144" t="e">
        <v>#VALUE!</v>
      </c>
      <c r="L17" s="1"/>
      <c r="M17" s="3"/>
      <c r="N17" s="1"/>
      <c r="O17" s="1"/>
      <c r="P17" s="1"/>
      <c r="Q17" s="1"/>
      <c r="R17" s="1"/>
      <c r="S17" s="1"/>
      <c r="T17" s="1"/>
      <c r="U17" s="1"/>
      <c r="V17" s="1"/>
      <c r="W17" s="1"/>
      <c r="X17" s="1"/>
      <c r="Y17" s="1"/>
      <c r="Z17" s="1"/>
    </row>
    <row r="18" spans="1:26" ht="14.25" hidden="1" customHeight="1" x14ac:dyDescent="0.25">
      <c r="A18" s="2"/>
      <c r="B18" s="139" t="s">
        <v>501</v>
      </c>
      <c r="C18" s="140" t="s">
        <v>502</v>
      </c>
      <c r="D18" s="141"/>
      <c r="E18" s="142">
        <v>397</v>
      </c>
      <c r="F18" s="143" t="s">
        <v>21</v>
      </c>
      <c r="G18" s="143" t="s">
        <v>85</v>
      </c>
      <c r="H18" s="143" t="s">
        <v>106</v>
      </c>
      <c r="I18" s="143" t="s">
        <v>399</v>
      </c>
      <c r="J18" s="145">
        <v>0.33333333333333331</v>
      </c>
      <c r="K18" s="144" t="e">
        <v>#VALUE!</v>
      </c>
      <c r="L18" s="1"/>
      <c r="M18" s="3"/>
      <c r="N18" s="1"/>
      <c r="O18" s="1"/>
      <c r="P18" s="1"/>
      <c r="Q18" s="1"/>
      <c r="R18" s="1"/>
      <c r="S18" s="1"/>
      <c r="T18" s="1"/>
      <c r="U18" s="1"/>
      <c r="V18" s="1"/>
      <c r="W18" s="1"/>
      <c r="X18" s="1"/>
      <c r="Y18" s="1"/>
      <c r="Z18" s="1"/>
    </row>
    <row r="19" spans="1:26" ht="14.25" hidden="1" customHeight="1" x14ac:dyDescent="0.25">
      <c r="A19" s="2"/>
      <c r="B19" s="139" t="s">
        <v>503</v>
      </c>
      <c r="C19" s="140" t="s">
        <v>504</v>
      </c>
      <c r="D19" s="141" t="s">
        <v>114</v>
      </c>
      <c r="E19" s="142">
        <v>399</v>
      </c>
      <c r="F19" s="143" t="s">
        <v>21</v>
      </c>
      <c r="G19" s="143" t="s">
        <v>85</v>
      </c>
      <c r="H19" s="143" t="s">
        <v>106</v>
      </c>
      <c r="I19" s="145">
        <f>0.5/6</f>
        <v>8.3333333333333329E-2</v>
      </c>
      <c r="J19" s="145">
        <v>0.33333333333333331</v>
      </c>
      <c r="K19" s="144">
        <v>5.5555555555555552E-2</v>
      </c>
      <c r="L19" s="1"/>
      <c r="M19" s="3"/>
      <c r="N19" s="1"/>
      <c r="O19" s="1"/>
      <c r="P19" s="1"/>
      <c r="Q19" s="1"/>
      <c r="R19" s="1"/>
      <c r="S19" s="1"/>
      <c r="T19" s="1"/>
      <c r="U19" s="1"/>
      <c r="V19" s="1"/>
      <c r="W19" s="1"/>
      <c r="X19" s="1"/>
      <c r="Y19" s="1"/>
      <c r="Z19" s="1"/>
    </row>
    <row r="20" spans="1:26" ht="14.25" hidden="1" customHeight="1" x14ac:dyDescent="0.25">
      <c r="A20" s="2"/>
      <c r="B20" s="139" t="s">
        <v>505</v>
      </c>
      <c r="C20" s="140" t="s">
        <v>506</v>
      </c>
      <c r="D20" s="141" t="s">
        <v>114</v>
      </c>
      <c r="E20" s="142">
        <v>401</v>
      </c>
      <c r="F20" s="143" t="s">
        <v>21</v>
      </c>
      <c r="G20" s="143" t="s">
        <v>85</v>
      </c>
      <c r="H20" s="143" t="s">
        <v>106</v>
      </c>
      <c r="I20" s="145">
        <f>0.5/6</f>
        <v>8.3333333333333329E-2</v>
      </c>
      <c r="J20" s="145">
        <v>0.33333333333333331</v>
      </c>
      <c r="K20" s="144">
        <v>5.5555555555555552E-2</v>
      </c>
      <c r="L20" s="1"/>
      <c r="M20" s="3"/>
      <c r="N20" s="1"/>
      <c r="O20" s="1"/>
      <c r="P20" s="1"/>
      <c r="Q20" s="1"/>
      <c r="R20" s="1"/>
      <c r="S20" s="1"/>
      <c r="T20" s="1"/>
      <c r="U20" s="1"/>
      <c r="V20" s="1"/>
      <c r="W20" s="1"/>
      <c r="X20" s="1"/>
      <c r="Y20" s="1"/>
      <c r="Z20" s="1"/>
    </row>
    <row r="21" spans="1:26" ht="14.25" hidden="1" customHeight="1" x14ac:dyDescent="0.25">
      <c r="A21" s="2"/>
      <c r="B21" s="139" t="s">
        <v>507</v>
      </c>
      <c r="C21" s="140" t="s">
        <v>508</v>
      </c>
      <c r="D21" s="141"/>
      <c r="E21" s="142">
        <v>403</v>
      </c>
      <c r="F21" s="143" t="s">
        <v>21</v>
      </c>
      <c r="G21" s="143" t="s">
        <v>85</v>
      </c>
      <c r="H21" s="143" t="s">
        <v>106</v>
      </c>
      <c r="I21" s="143" t="s">
        <v>399</v>
      </c>
      <c r="J21" s="145">
        <v>0.33333333333333331</v>
      </c>
      <c r="K21" s="144" t="e">
        <v>#VALUE!</v>
      </c>
      <c r="L21" s="1"/>
      <c r="M21" s="3"/>
      <c r="N21" s="1"/>
      <c r="O21" s="1"/>
      <c r="P21" s="1"/>
      <c r="Q21" s="1"/>
      <c r="R21" s="1"/>
      <c r="S21" s="1"/>
      <c r="T21" s="1"/>
      <c r="U21" s="1"/>
      <c r="V21" s="1"/>
      <c r="W21" s="1"/>
      <c r="X21" s="1"/>
      <c r="Y21" s="1"/>
      <c r="Z21" s="1"/>
    </row>
    <row r="22" spans="1:26" ht="14.25" hidden="1" customHeight="1" x14ac:dyDescent="0.25">
      <c r="A22" s="2"/>
      <c r="B22" s="139" t="s">
        <v>509</v>
      </c>
      <c r="C22" s="140" t="s">
        <v>510</v>
      </c>
      <c r="D22" s="141"/>
      <c r="E22" s="142">
        <v>405</v>
      </c>
      <c r="F22" s="143" t="s">
        <v>21</v>
      </c>
      <c r="G22" s="143" t="s">
        <v>85</v>
      </c>
      <c r="H22" s="143" t="s">
        <v>106</v>
      </c>
      <c r="I22" s="143" t="s">
        <v>399</v>
      </c>
      <c r="J22" s="145">
        <v>0.33333333333333331</v>
      </c>
      <c r="K22" s="144" t="e">
        <v>#VALUE!</v>
      </c>
      <c r="L22" s="1"/>
      <c r="M22" s="3"/>
      <c r="N22" s="1"/>
      <c r="O22" s="1"/>
      <c r="P22" s="1"/>
      <c r="Q22" s="1"/>
      <c r="R22" s="1"/>
      <c r="S22" s="1"/>
      <c r="T22" s="1"/>
      <c r="U22" s="1"/>
      <c r="V22" s="1"/>
      <c r="W22" s="1"/>
      <c r="X22" s="1"/>
      <c r="Y22" s="1"/>
      <c r="Z22" s="1"/>
    </row>
    <row r="23" spans="1:26" ht="14.25" hidden="1" customHeight="1" x14ac:dyDescent="0.25">
      <c r="A23" s="2"/>
      <c r="B23" s="139" t="s">
        <v>511</v>
      </c>
      <c r="C23" s="140" t="s">
        <v>512</v>
      </c>
      <c r="D23" s="141" t="s">
        <v>114</v>
      </c>
      <c r="E23" s="142">
        <v>407</v>
      </c>
      <c r="F23" s="143" t="s">
        <v>21</v>
      </c>
      <c r="G23" s="143" t="s">
        <v>85</v>
      </c>
      <c r="H23" s="143" t="s">
        <v>106</v>
      </c>
      <c r="I23" s="145">
        <f>0.5/6</f>
        <v>8.3333333333333329E-2</v>
      </c>
      <c r="J23" s="145">
        <v>0.33333333333333331</v>
      </c>
      <c r="K23" s="144">
        <v>5.5555555555555552E-2</v>
      </c>
      <c r="L23" s="1"/>
      <c r="M23" s="3"/>
      <c r="N23" s="1"/>
      <c r="O23" s="1"/>
      <c r="P23" s="1"/>
      <c r="Q23" s="1"/>
      <c r="R23" s="1"/>
      <c r="S23" s="1"/>
      <c r="T23" s="1"/>
      <c r="U23" s="1"/>
      <c r="V23" s="1"/>
      <c r="W23" s="1"/>
      <c r="X23" s="1"/>
      <c r="Y23" s="1"/>
      <c r="Z23" s="1"/>
    </row>
    <row r="24" spans="1:26" ht="14.25" hidden="1" customHeight="1" x14ac:dyDescent="0.25">
      <c r="A24" s="2"/>
      <c r="B24" s="139" t="s">
        <v>513</v>
      </c>
      <c r="C24" s="140" t="s">
        <v>514</v>
      </c>
      <c r="D24" s="141"/>
      <c r="E24" s="142">
        <v>409</v>
      </c>
      <c r="F24" s="143" t="s">
        <v>21</v>
      </c>
      <c r="G24" s="143" t="s">
        <v>85</v>
      </c>
      <c r="H24" s="143" t="s">
        <v>106</v>
      </c>
      <c r="I24" s="143" t="s">
        <v>399</v>
      </c>
      <c r="J24" s="145">
        <v>0.33333333333333331</v>
      </c>
      <c r="K24" s="144" t="e">
        <v>#VALUE!</v>
      </c>
      <c r="L24" s="1"/>
      <c r="M24" s="3"/>
      <c r="N24" s="1"/>
      <c r="O24" s="1"/>
      <c r="P24" s="1"/>
      <c r="Q24" s="1"/>
      <c r="R24" s="1"/>
      <c r="S24" s="1"/>
      <c r="T24" s="1"/>
      <c r="U24" s="1"/>
      <c r="V24" s="1"/>
      <c r="W24" s="1"/>
      <c r="X24" s="1"/>
      <c r="Y24" s="1"/>
      <c r="Z24" s="1"/>
    </row>
    <row r="25" spans="1:26" ht="14.25" hidden="1" customHeight="1" x14ac:dyDescent="0.25">
      <c r="A25" s="2"/>
      <c r="B25" s="139" t="s">
        <v>515</v>
      </c>
      <c r="C25" s="140" t="s">
        <v>516</v>
      </c>
      <c r="D25" s="141" t="s">
        <v>114</v>
      </c>
      <c r="E25" s="142">
        <v>411</v>
      </c>
      <c r="F25" s="143" t="s">
        <v>21</v>
      </c>
      <c r="G25" s="143" t="s">
        <v>85</v>
      </c>
      <c r="H25" s="143" t="s">
        <v>106</v>
      </c>
      <c r="I25" s="145">
        <f t="shared" ref="I25:I27" si="0">0.5/6</f>
        <v>8.3333333333333329E-2</v>
      </c>
      <c r="J25" s="145">
        <v>0.33333333333333331</v>
      </c>
      <c r="K25" s="144">
        <v>5.5555555555555552E-2</v>
      </c>
      <c r="L25" s="1"/>
      <c r="M25" s="3"/>
      <c r="N25" s="1"/>
      <c r="O25" s="1"/>
      <c r="P25" s="1"/>
      <c r="Q25" s="1"/>
      <c r="R25" s="1"/>
      <c r="S25" s="1"/>
      <c r="T25" s="1"/>
      <c r="U25" s="1"/>
      <c r="V25" s="1"/>
      <c r="W25" s="1"/>
      <c r="X25" s="1"/>
      <c r="Y25" s="1"/>
      <c r="Z25" s="1"/>
    </row>
    <row r="26" spans="1:26" ht="14.25" hidden="1" customHeight="1" x14ac:dyDescent="0.25">
      <c r="A26" s="2"/>
      <c r="B26" s="139" t="s">
        <v>517</v>
      </c>
      <c r="C26" s="140" t="s">
        <v>518</v>
      </c>
      <c r="D26" s="141" t="s">
        <v>114</v>
      </c>
      <c r="E26" s="142">
        <v>413</v>
      </c>
      <c r="F26" s="143" t="s">
        <v>21</v>
      </c>
      <c r="G26" s="143" t="s">
        <v>85</v>
      </c>
      <c r="H26" s="143" t="s">
        <v>106</v>
      </c>
      <c r="I26" s="145">
        <f t="shared" si="0"/>
        <v>8.3333333333333329E-2</v>
      </c>
      <c r="J26" s="145">
        <v>0.33333333333333331</v>
      </c>
      <c r="K26" s="144">
        <v>5.5555555555555552E-2</v>
      </c>
      <c r="L26" s="1"/>
      <c r="M26" s="3"/>
      <c r="N26" s="1"/>
      <c r="O26" s="1"/>
      <c r="P26" s="1"/>
      <c r="Q26" s="1"/>
      <c r="R26" s="1"/>
      <c r="S26" s="1"/>
      <c r="T26" s="1"/>
      <c r="U26" s="1"/>
      <c r="V26" s="1"/>
      <c r="W26" s="1"/>
      <c r="X26" s="1"/>
      <c r="Y26" s="1"/>
      <c r="Z26" s="1"/>
    </row>
    <row r="27" spans="1:26" ht="14.25" hidden="1" customHeight="1" x14ac:dyDescent="0.25">
      <c r="A27" s="2"/>
      <c r="B27" s="139" t="s">
        <v>519</v>
      </c>
      <c r="C27" s="140" t="s">
        <v>520</v>
      </c>
      <c r="D27" s="141" t="s">
        <v>114</v>
      </c>
      <c r="E27" s="142">
        <v>414</v>
      </c>
      <c r="F27" s="143" t="s">
        <v>21</v>
      </c>
      <c r="G27" s="143" t="s">
        <v>85</v>
      </c>
      <c r="H27" s="143" t="s">
        <v>106</v>
      </c>
      <c r="I27" s="145">
        <f t="shared" si="0"/>
        <v>8.3333333333333329E-2</v>
      </c>
      <c r="J27" s="145">
        <v>0.33333333333333331</v>
      </c>
      <c r="K27" s="144">
        <v>5.5555555555555552E-2</v>
      </c>
      <c r="L27" s="1"/>
      <c r="M27" s="3"/>
      <c r="N27" s="1"/>
      <c r="O27" s="1"/>
      <c r="P27" s="1"/>
      <c r="Q27" s="1"/>
      <c r="R27" s="1"/>
      <c r="S27" s="1"/>
      <c r="T27" s="1"/>
      <c r="U27" s="1"/>
      <c r="V27" s="1"/>
      <c r="W27" s="1"/>
      <c r="X27" s="1"/>
      <c r="Y27" s="1"/>
      <c r="Z27" s="1"/>
    </row>
    <row r="28" spans="1:26" ht="14.25" hidden="1" customHeight="1" x14ac:dyDescent="0.25">
      <c r="A28" s="2"/>
      <c r="B28" s="139" t="s">
        <v>521</v>
      </c>
      <c r="C28" s="140" t="s">
        <v>522</v>
      </c>
      <c r="D28" s="141"/>
      <c r="E28" s="142">
        <v>416</v>
      </c>
      <c r="F28" s="143" t="s">
        <v>21</v>
      </c>
      <c r="G28" s="143" t="s">
        <v>85</v>
      </c>
      <c r="H28" s="143" t="s">
        <v>106</v>
      </c>
      <c r="I28" s="143" t="s">
        <v>399</v>
      </c>
      <c r="J28" s="145">
        <v>0.33333333333333331</v>
      </c>
      <c r="K28" s="144" t="e">
        <v>#VALUE!</v>
      </c>
      <c r="L28" s="1"/>
      <c r="M28" s="3"/>
      <c r="N28" s="1"/>
      <c r="O28" s="1"/>
      <c r="P28" s="1"/>
      <c r="Q28" s="1"/>
      <c r="R28" s="1"/>
      <c r="S28" s="1"/>
      <c r="T28" s="1"/>
      <c r="U28" s="1"/>
      <c r="V28" s="1"/>
      <c r="W28" s="1"/>
      <c r="X28" s="1"/>
      <c r="Y28" s="1"/>
      <c r="Z28" s="1"/>
    </row>
    <row r="29" spans="1:26" ht="14.25" hidden="1" customHeight="1" x14ac:dyDescent="0.25">
      <c r="A29" s="2"/>
      <c r="B29" s="139" t="s">
        <v>523</v>
      </c>
      <c r="C29" s="140" t="s">
        <v>524</v>
      </c>
      <c r="D29" s="141" t="s">
        <v>114</v>
      </c>
      <c r="E29" s="142">
        <v>417</v>
      </c>
      <c r="F29" s="143" t="s">
        <v>21</v>
      </c>
      <c r="G29" s="143" t="s">
        <v>85</v>
      </c>
      <c r="H29" s="143" t="s">
        <v>106</v>
      </c>
      <c r="I29" s="144">
        <v>0.33333333333333331</v>
      </c>
      <c r="J29" s="145">
        <v>0.33333333333333331</v>
      </c>
      <c r="K29" s="144">
        <v>0.1111111111111111</v>
      </c>
      <c r="L29" s="1"/>
      <c r="M29" s="3"/>
      <c r="N29" s="1"/>
      <c r="O29" s="1"/>
      <c r="P29" s="1"/>
      <c r="Q29" s="1"/>
      <c r="R29" s="1"/>
      <c r="S29" s="1"/>
      <c r="T29" s="1"/>
      <c r="U29" s="1"/>
      <c r="V29" s="1"/>
      <c r="W29" s="1"/>
      <c r="X29" s="1"/>
      <c r="Y29" s="1"/>
      <c r="Z29" s="1"/>
    </row>
    <row r="30" spans="1:26" ht="14.25" hidden="1" customHeight="1" x14ac:dyDescent="0.25">
      <c r="A30" s="2"/>
      <c r="B30" s="139" t="s">
        <v>525</v>
      </c>
      <c r="C30" s="140" t="s">
        <v>526</v>
      </c>
      <c r="D30" s="141" t="s">
        <v>114</v>
      </c>
      <c r="E30" s="142">
        <v>418</v>
      </c>
      <c r="F30" s="143" t="s">
        <v>21</v>
      </c>
      <c r="G30" s="143" t="s">
        <v>85</v>
      </c>
      <c r="H30" s="143" t="s">
        <v>106</v>
      </c>
      <c r="I30" s="144">
        <v>0.33333333333333331</v>
      </c>
      <c r="J30" s="145">
        <v>0.33333333333333331</v>
      </c>
      <c r="K30" s="144">
        <v>0.1111111111111111</v>
      </c>
      <c r="L30" s="1"/>
      <c r="M30" s="3"/>
      <c r="N30" s="1"/>
      <c r="O30" s="1"/>
      <c r="P30" s="1"/>
      <c r="Q30" s="1"/>
      <c r="R30" s="1"/>
      <c r="S30" s="1"/>
      <c r="T30" s="1"/>
      <c r="U30" s="1"/>
      <c r="V30" s="1"/>
      <c r="W30" s="1"/>
      <c r="X30" s="1"/>
      <c r="Y30" s="1"/>
      <c r="Z30" s="1"/>
    </row>
    <row r="31" spans="1:26" ht="14.25" hidden="1" customHeight="1" x14ac:dyDescent="0.25">
      <c r="A31" s="2"/>
      <c r="B31" s="139" t="s">
        <v>527</v>
      </c>
      <c r="C31" s="140" t="s">
        <v>528</v>
      </c>
      <c r="D31" s="141"/>
      <c r="E31" s="142">
        <v>419</v>
      </c>
      <c r="F31" s="143" t="s">
        <v>21</v>
      </c>
      <c r="G31" s="143" t="s">
        <v>85</v>
      </c>
      <c r="H31" s="143" t="s">
        <v>106</v>
      </c>
      <c r="I31" s="144" t="s">
        <v>399</v>
      </c>
      <c r="J31" s="145">
        <v>0.33333333333333331</v>
      </c>
      <c r="K31" s="144" t="e">
        <v>#VALUE!</v>
      </c>
      <c r="L31" s="1"/>
      <c r="M31" s="3"/>
      <c r="N31" s="1"/>
      <c r="O31" s="1"/>
      <c r="P31" s="1"/>
      <c r="Q31" s="1"/>
      <c r="R31" s="1"/>
      <c r="S31" s="1"/>
      <c r="T31" s="1"/>
      <c r="U31" s="1"/>
      <c r="V31" s="1"/>
      <c r="W31" s="1"/>
      <c r="X31" s="1"/>
      <c r="Y31" s="1"/>
      <c r="Z31" s="1"/>
    </row>
    <row r="32" spans="1:26" ht="14.25" hidden="1" customHeight="1" x14ac:dyDescent="0.25">
      <c r="A32" s="2"/>
      <c r="B32" s="139" t="s">
        <v>529</v>
      </c>
      <c r="C32" s="140" t="s">
        <v>530</v>
      </c>
      <c r="D32" s="141" t="s">
        <v>114</v>
      </c>
      <c r="E32" s="142">
        <v>420</v>
      </c>
      <c r="F32" s="143" t="s">
        <v>21</v>
      </c>
      <c r="G32" s="143" t="s">
        <v>85</v>
      </c>
      <c r="H32" s="143" t="s">
        <v>106</v>
      </c>
      <c r="I32" s="144">
        <v>0.33333333333333331</v>
      </c>
      <c r="J32" s="145">
        <v>0.33333333333333331</v>
      </c>
      <c r="K32" s="144">
        <v>0.1111111111111111</v>
      </c>
      <c r="L32" s="1"/>
      <c r="M32" s="3"/>
      <c r="N32" s="1"/>
      <c r="O32" s="1"/>
      <c r="P32" s="1"/>
      <c r="Q32" s="1"/>
      <c r="R32" s="1"/>
      <c r="S32" s="1"/>
      <c r="T32" s="1"/>
      <c r="U32" s="1"/>
      <c r="V32" s="1"/>
      <c r="W32" s="1"/>
      <c r="X32" s="1"/>
      <c r="Y32" s="1"/>
      <c r="Z32" s="1"/>
    </row>
    <row r="33" spans="1:26" ht="14.25" hidden="1" customHeight="1" x14ac:dyDescent="0.25">
      <c r="A33" s="2"/>
      <c r="B33" s="139" t="s">
        <v>531</v>
      </c>
      <c r="C33" s="140" t="s">
        <v>532</v>
      </c>
      <c r="D33" s="141"/>
      <c r="E33" s="142">
        <v>421</v>
      </c>
      <c r="F33" s="143" t="s">
        <v>21</v>
      </c>
      <c r="G33" s="143" t="s">
        <v>85</v>
      </c>
      <c r="H33" s="143" t="s">
        <v>106</v>
      </c>
      <c r="I33" s="144" t="s">
        <v>399</v>
      </c>
      <c r="J33" s="145">
        <v>0.33333333333333331</v>
      </c>
      <c r="K33" s="144" t="e">
        <v>#VALUE!</v>
      </c>
      <c r="L33" s="1"/>
      <c r="M33" s="3"/>
      <c r="N33" s="1"/>
      <c r="O33" s="1"/>
      <c r="P33" s="1"/>
      <c r="Q33" s="1"/>
      <c r="R33" s="1"/>
      <c r="S33" s="1"/>
      <c r="T33" s="1"/>
      <c r="U33" s="1"/>
      <c r="V33" s="1"/>
      <c r="W33" s="1"/>
      <c r="X33" s="1"/>
      <c r="Y33" s="1"/>
      <c r="Z33" s="1"/>
    </row>
    <row r="34" spans="1:26" ht="14.25" hidden="1" customHeight="1" x14ac:dyDescent="0.25">
      <c r="A34" s="2"/>
      <c r="B34" s="139" t="s">
        <v>533</v>
      </c>
      <c r="C34" s="140" t="s">
        <v>534</v>
      </c>
      <c r="D34" s="141"/>
      <c r="E34" s="142">
        <v>422</v>
      </c>
      <c r="F34" s="143" t="s">
        <v>21</v>
      </c>
      <c r="G34" s="143" t="s">
        <v>85</v>
      </c>
      <c r="H34" s="143" t="s">
        <v>106</v>
      </c>
      <c r="I34" s="143" t="s">
        <v>399</v>
      </c>
      <c r="J34" s="145">
        <v>0.33333333333333331</v>
      </c>
      <c r="K34" s="144" t="e">
        <v>#VALUE!</v>
      </c>
      <c r="L34" s="1"/>
      <c r="M34" s="3"/>
      <c r="N34" s="1"/>
      <c r="O34" s="1"/>
      <c r="P34" s="1"/>
      <c r="Q34" s="1"/>
      <c r="R34" s="1"/>
      <c r="S34" s="1"/>
      <c r="T34" s="1"/>
      <c r="U34" s="1"/>
      <c r="V34" s="1"/>
      <c r="W34" s="1"/>
      <c r="X34" s="1"/>
      <c r="Y34" s="1"/>
      <c r="Z34" s="1"/>
    </row>
    <row r="35" spans="1:26" ht="14.25" hidden="1" customHeight="1" x14ac:dyDescent="0.25">
      <c r="A35" s="2"/>
      <c r="B35" s="139" t="s">
        <v>535</v>
      </c>
      <c r="C35" s="140" t="s">
        <v>536</v>
      </c>
      <c r="D35" s="141"/>
      <c r="E35" s="142">
        <v>424</v>
      </c>
      <c r="F35" s="143" t="s">
        <v>21</v>
      </c>
      <c r="G35" s="143" t="s">
        <v>85</v>
      </c>
      <c r="H35" s="143" t="s">
        <v>106</v>
      </c>
      <c r="I35" s="143" t="s">
        <v>399</v>
      </c>
      <c r="J35" s="145">
        <v>0.33333333333333331</v>
      </c>
      <c r="K35" s="144" t="e">
        <v>#VALUE!</v>
      </c>
      <c r="L35" s="1"/>
      <c r="M35" s="3"/>
      <c r="N35" s="1"/>
      <c r="O35" s="1"/>
      <c r="P35" s="1"/>
      <c r="Q35" s="1"/>
      <c r="R35" s="1"/>
      <c r="S35" s="1"/>
      <c r="T35" s="1"/>
      <c r="U35" s="1"/>
      <c r="V35" s="1"/>
      <c r="W35" s="1"/>
      <c r="X35" s="1"/>
      <c r="Y35" s="1"/>
      <c r="Z35" s="1"/>
    </row>
    <row r="36" spans="1:26" ht="14.25" hidden="1" customHeight="1" x14ac:dyDescent="0.25">
      <c r="A36" s="2"/>
      <c r="B36" s="139" t="s">
        <v>537</v>
      </c>
      <c r="C36" s="140" t="s">
        <v>538</v>
      </c>
      <c r="D36" s="141" t="s">
        <v>114</v>
      </c>
      <c r="E36" s="142">
        <v>425</v>
      </c>
      <c r="F36" s="143" t="s">
        <v>21</v>
      </c>
      <c r="G36" s="143" t="s">
        <v>86</v>
      </c>
      <c r="H36" s="143" t="s">
        <v>106</v>
      </c>
      <c r="I36" s="145">
        <v>0.33333333333333331</v>
      </c>
      <c r="J36" s="144">
        <v>0.25</v>
      </c>
      <c r="K36" s="144">
        <v>8.3333333333333329E-2</v>
      </c>
      <c r="L36" s="1"/>
      <c r="M36" s="3"/>
      <c r="N36" s="1"/>
      <c r="O36" s="1"/>
      <c r="P36" s="1"/>
      <c r="Q36" s="1"/>
      <c r="R36" s="1"/>
      <c r="S36" s="1"/>
      <c r="T36" s="1"/>
      <c r="U36" s="1"/>
      <c r="V36" s="1"/>
      <c r="W36" s="1"/>
      <c r="X36" s="1"/>
      <c r="Y36" s="1"/>
      <c r="Z36" s="1"/>
    </row>
    <row r="37" spans="1:26" ht="14.25" hidden="1" customHeight="1" x14ac:dyDescent="0.25">
      <c r="A37" s="2"/>
      <c r="B37" s="139" t="s">
        <v>539</v>
      </c>
      <c r="C37" s="140" t="s">
        <v>540</v>
      </c>
      <c r="D37" s="141"/>
      <c r="E37" s="142">
        <v>427</v>
      </c>
      <c r="F37" s="143" t="s">
        <v>21</v>
      </c>
      <c r="G37" s="143" t="s">
        <v>86</v>
      </c>
      <c r="H37" s="143" t="s">
        <v>106</v>
      </c>
      <c r="I37" s="145" t="s">
        <v>399</v>
      </c>
      <c r="J37" s="144">
        <v>0.25</v>
      </c>
      <c r="K37" s="144" t="e">
        <v>#VALUE!</v>
      </c>
      <c r="L37" s="1"/>
      <c r="M37" s="3"/>
      <c r="N37" s="1"/>
      <c r="O37" s="1"/>
      <c r="P37" s="1"/>
      <c r="Q37" s="1"/>
      <c r="R37" s="1"/>
      <c r="S37" s="1"/>
      <c r="T37" s="1"/>
      <c r="U37" s="1"/>
      <c r="V37" s="1"/>
      <c r="W37" s="1"/>
      <c r="X37" s="1"/>
      <c r="Y37" s="1"/>
      <c r="Z37" s="1"/>
    </row>
    <row r="38" spans="1:26" ht="14.25" hidden="1" customHeight="1" x14ac:dyDescent="0.25">
      <c r="A38" s="2"/>
      <c r="B38" s="139" t="s">
        <v>541</v>
      </c>
      <c r="C38" s="140" t="s">
        <v>542</v>
      </c>
      <c r="D38" s="141" t="s">
        <v>114</v>
      </c>
      <c r="E38" s="142">
        <v>428</v>
      </c>
      <c r="F38" s="143" t="s">
        <v>21</v>
      </c>
      <c r="G38" s="143" t="s">
        <v>86</v>
      </c>
      <c r="H38" s="143" t="s">
        <v>106</v>
      </c>
      <c r="I38" s="145">
        <v>0.33333333333333331</v>
      </c>
      <c r="J38" s="144">
        <v>0.25</v>
      </c>
      <c r="K38" s="144">
        <v>8.3333333333333329E-2</v>
      </c>
      <c r="L38" s="1"/>
      <c r="M38" s="3"/>
      <c r="N38" s="1"/>
      <c r="O38" s="1"/>
      <c r="P38" s="1"/>
      <c r="Q38" s="1"/>
      <c r="R38" s="1"/>
      <c r="S38" s="1"/>
      <c r="T38" s="1"/>
      <c r="U38" s="1"/>
      <c r="V38" s="1"/>
      <c r="W38" s="1"/>
      <c r="X38" s="1"/>
      <c r="Y38" s="1"/>
      <c r="Z38" s="1"/>
    </row>
    <row r="39" spans="1:26" ht="14.25" hidden="1" customHeight="1" x14ac:dyDescent="0.25">
      <c r="A39" s="2"/>
      <c r="B39" s="139" t="s">
        <v>603</v>
      </c>
      <c r="C39" s="140" t="s">
        <v>604</v>
      </c>
      <c r="D39" s="141" t="s">
        <v>114</v>
      </c>
      <c r="E39" s="142">
        <v>429</v>
      </c>
      <c r="F39" s="143" t="s">
        <v>21</v>
      </c>
      <c r="G39" s="143" t="s">
        <v>86</v>
      </c>
      <c r="H39" s="143" t="s">
        <v>106</v>
      </c>
      <c r="I39" s="145">
        <v>0.33333333333333331</v>
      </c>
      <c r="J39" s="144">
        <v>0.25</v>
      </c>
      <c r="K39" s="144">
        <v>8.3333333333333329E-2</v>
      </c>
      <c r="L39" s="1"/>
      <c r="M39" s="3"/>
      <c r="N39" s="1"/>
      <c r="O39" s="1"/>
      <c r="P39" s="1"/>
      <c r="Q39" s="1"/>
      <c r="R39" s="1"/>
      <c r="S39" s="1"/>
      <c r="T39" s="1"/>
      <c r="U39" s="1"/>
      <c r="V39" s="1"/>
      <c r="W39" s="1"/>
      <c r="X39" s="1"/>
      <c r="Y39" s="1"/>
      <c r="Z39" s="1"/>
    </row>
    <row r="40" spans="1:26" ht="14.25" hidden="1" customHeight="1" x14ac:dyDescent="0.25">
      <c r="A40" s="2"/>
      <c r="B40" s="139" t="s">
        <v>543</v>
      </c>
      <c r="C40" s="140" t="s">
        <v>544</v>
      </c>
      <c r="D40" s="141" t="s">
        <v>114</v>
      </c>
      <c r="E40" s="142">
        <v>431</v>
      </c>
      <c r="F40" s="143" t="s">
        <v>21</v>
      </c>
      <c r="G40" s="143" t="s">
        <v>86</v>
      </c>
      <c r="H40" s="143" t="s">
        <v>106</v>
      </c>
      <c r="I40" s="144">
        <v>0.14285714285714285</v>
      </c>
      <c r="J40" s="144">
        <v>0.25</v>
      </c>
      <c r="K40" s="144">
        <v>3.5714285714285712E-2</v>
      </c>
      <c r="L40" s="1"/>
      <c r="M40" s="3"/>
      <c r="N40" s="1"/>
      <c r="O40" s="1"/>
      <c r="P40" s="1"/>
      <c r="Q40" s="1"/>
      <c r="R40" s="1"/>
      <c r="S40" s="1"/>
      <c r="T40" s="1"/>
      <c r="U40" s="1"/>
      <c r="V40" s="1"/>
      <c r="W40" s="1"/>
      <c r="X40" s="1"/>
      <c r="Y40" s="1"/>
      <c r="Z40" s="1"/>
    </row>
    <row r="41" spans="1:26" ht="14.25" hidden="1" customHeight="1" x14ac:dyDescent="0.25">
      <c r="A41" s="2"/>
      <c r="B41" s="139" t="s">
        <v>545</v>
      </c>
      <c r="C41" s="140" t="s">
        <v>546</v>
      </c>
      <c r="D41" s="141" t="s">
        <v>114</v>
      </c>
      <c r="E41" s="142">
        <v>433</v>
      </c>
      <c r="F41" s="143" t="s">
        <v>21</v>
      </c>
      <c r="G41" s="143" t="s">
        <v>86</v>
      </c>
      <c r="H41" s="143" t="s">
        <v>106</v>
      </c>
      <c r="I41" s="144">
        <v>0.14285714285714285</v>
      </c>
      <c r="J41" s="144">
        <v>0.25</v>
      </c>
      <c r="K41" s="144">
        <v>3.5714285714285712E-2</v>
      </c>
      <c r="L41" s="1"/>
      <c r="M41" s="3"/>
      <c r="N41" s="1"/>
      <c r="O41" s="1"/>
      <c r="P41" s="1"/>
      <c r="Q41" s="1"/>
      <c r="R41" s="1"/>
      <c r="S41" s="1"/>
      <c r="T41" s="1"/>
      <c r="U41" s="1"/>
      <c r="V41" s="1"/>
      <c r="W41" s="1"/>
      <c r="X41" s="1"/>
      <c r="Y41" s="1"/>
      <c r="Z41" s="1"/>
    </row>
    <row r="42" spans="1:26" ht="14.25" hidden="1" customHeight="1" x14ac:dyDescent="0.25">
      <c r="A42" s="2"/>
      <c r="B42" s="139" t="s">
        <v>547</v>
      </c>
      <c r="C42" s="140" t="s">
        <v>548</v>
      </c>
      <c r="D42" s="141"/>
      <c r="E42" s="142">
        <v>435</v>
      </c>
      <c r="F42" s="143" t="s">
        <v>21</v>
      </c>
      <c r="G42" s="143" t="s">
        <v>86</v>
      </c>
      <c r="H42" s="143" t="s">
        <v>106</v>
      </c>
      <c r="I42" s="144" t="s">
        <v>399</v>
      </c>
      <c r="J42" s="144">
        <v>0.25</v>
      </c>
      <c r="K42" s="144" t="e">
        <v>#VALUE!</v>
      </c>
      <c r="L42" s="1"/>
      <c r="M42" s="3"/>
      <c r="N42" s="1"/>
      <c r="O42" s="1"/>
      <c r="P42" s="1"/>
      <c r="Q42" s="1"/>
      <c r="R42" s="1"/>
      <c r="S42" s="1"/>
      <c r="T42" s="1"/>
      <c r="U42" s="1"/>
      <c r="V42" s="1"/>
      <c r="W42" s="1"/>
      <c r="X42" s="1"/>
      <c r="Y42" s="1"/>
      <c r="Z42" s="1"/>
    </row>
    <row r="43" spans="1:26" ht="14.25" hidden="1" customHeight="1" x14ac:dyDescent="0.25">
      <c r="A43" s="2"/>
      <c r="B43" s="139" t="s">
        <v>549</v>
      </c>
      <c r="C43" s="140" t="s">
        <v>550</v>
      </c>
      <c r="D43" s="141" t="s">
        <v>114</v>
      </c>
      <c r="E43" s="142">
        <v>437</v>
      </c>
      <c r="F43" s="143" t="s">
        <v>21</v>
      </c>
      <c r="G43" s="143" t="s">
        <v>86</v>
      </c>
      <c r="H43" s="143" t="s">
        <v>106</v>
      </c>
      <c r="I43" s="144">
        <v>0.14285714285714285</v>
      </c>
      <c r="J43" s="144">
        <v>0.25</v>
      </c>
      <c r="K43" s="144">
        <v>3.5714285714285712E-2</v>
      </c>
      <c r="L43" s="1"/>
      <c r="M43" s="3"/>
      <c r="N43" s="1"/>
      <c r="O43" s="1"/>
      <c r="P43" s="1"/>
      <c r="Q43" s="1"/>
      <c r="R43" s="1"/>
      <c r="S43" s="1"/>
      <c r="T43" s="1"/>
      <c r="U43" s="1"/>
      <c r="V43" s="1"/>
      <c r="W43" s="1"/>
      <c r="X43" s="1"/>
      <c r="Y43" s="1"/>
      <c r="Z43" s="1"/>
    </row>
    <row r="44" spans="1:26" ht="14.25" hidden="1" customHeight="1" x14ac:dyDescent="0.25">
      <c r="A44" s="2"/>
      <c r="B44" s="139" t="s">
        <v>551</v>
      </c>
      <c r="C44" s="140" t="s">
        <v>552</v>
      </c>
      <c r="D44" s="141" t="s">
        <v>114</v>
      </c>
      <c r="E44" s="142">
        <v>439</v>
      </c>
      <c r="F44" s="143" t="s">
        <v>21</v>
      </c>
      <c r="G44" s="143" t="s">
        <v>86</v>
      </c>
      <c r="H44" s="143" t="s">
        <v>106</v>
      </c>
      <c r="I44" s="144">
        <v>0.14285714285714285</v>
      </c>
      <c r="J44" s="144">
        <v>0.25</v>
      </c>
      <c r="K44" s="144">
        <v>3.5714285714285712E-2</v>
      </c>
      <c r="L44" s="1"/>
      <c r="M44" s="3"/>
      <c r="N44" s="1"/>
      <c r="O44" s="1"/>
      <c r="P44" s="1"/>
      <c r="Q44" s="1"/>
      <c r="R44" s="1"/>
      <c r="S44" s="1"/>
      <c r="T44" s="1"/>
      <c r="U44" s="1"/>
      <c r="V44" s="1"/>
      <c r="W44" s="1"/>
      <c r="X44" s="1"/>
      <c r="Y44" s="1"/>
      <c r="Z44" s="1"/>
    </row>
    <row r="45" spans="1:26" ht="14.25" hidden="1" customHeight="1" x14ac:dyDescent="0.25">
      <c r="A45" s="2"/>
      <c r="B45" s="139" t="s">
        <v>553</v>
      </c>
      <c r="C45" s="140" t="s">
        <v>554</v>
      </c>
      <c r="D45" s="141" t="s">
        <v>114</v>
      </c>
      <c r="E45" s="142">
        <v>441</v>
      </c>
      <c r="F45" s="143" t="s">
        <v>21</v>
      </c>
      <c r="G45" s="143" t="s">
        <v>86</v>
      </c>
      <c r="H45" s="143" t="s">
        <v>106</v>
      </c>
      <c r="I45" s="144">
        <v>0.14285714285714285</v>
      </c>
      <c r="J45" s="144">
        <v>0.25</v>
      </c>
      <c r="K45" s="144">
        <v>3.5714285714285712E-2</v>
      </c>
      <c r="L45" s="1"/>
      <c r="M45" s="3"/>
      <c r="N45" s="1"/>
      <c r="O45" s="1"/>
      <c r="P45" s="1"/>
      <c r="Q45" s="1"/>
      <c r="R45" s="1"/>
      <c r="S45" s="1"/>
      <c r="T45" s="1"/>
      <c r="U45" s="1"/>
      <c r="V45" s="1"/>
      <c r="W45" s="1"/>
      <c r="X45" s="1"/>
      <c r="Y45" s="1"/>
      <c r="Z45" s="1"/>
    </row>
    <row r="46" spans="1:26" ht="14.25" hidden="1" customHeight="1" x14ac:dyDescent="0.25">
      <c r="A46" s="2"/>
      <c r="B46" s="139" t="s">
        <v>555</v>
      </c>
      <c r="C46" s="140" t="s">
        <v>556</v>
      </c>
      <c r="D46" s="141"/>
      <c r="E46" s="142">
        <v>443</v>
      </c>
      <c r="F46" s="143" t="s">
        <v>21</v>
      </c>
      <c r="G46" s="143" t="s">
        <v>86</v>
      </c>
      <c r="H46" s="143" t="s">
        <v>106</v>
      </c>
      <c r="I46" s="144" t="s">
        <v>399</v>
      </c>
      <c r="J46" s="144">
        <v>0.25</v>
      </c>
      <c r="K46" s="144" t="e">
        <v>#VALUE!</v>
      </c>
      <c r="L46" s="1"/>
      <c r="M46" s="3"/>
      <c r="N46" s="1"/>
      <c r="O46" s="1"/>
      <c r="P46" s="1"/>
      <c r="Q46" s="1"/>
      <c r="R46" s="1"/>
      <c r="S46" s="1"/>
      <c r="T46" s="1"/>
      <c r="U46" s="1"/>
      <c r="V46" s="1"/>
      <c r="W46" s="1"/>
      <c r="X46" s="1"/>
      <c r="Y46" s="1"/>
      <c r="Z46" s="1"/>
    </row>
    <row r="47" spans="1:26" ht="14.25" hidden="1" customHeight="1" x14ac:dyDescent="0.25">
      <c r="A47" s="2"/>
      <c r="B47" s="139" t="s">
        <v>557</v>
      </c>
      <c r="C47" s="140" t="s">
        <v>558</v>
      </c>
      <c r="D47" s="141"/>
      <c r="E47" s="142">
        <v>445</v>
      </c>
      <c r="F47" s="143" t="s">
        <v>21</v>
      </c>
      <c r="G47" s="143" t="s">
        <v>86</v>
      </c>
      <c r="H47" s="143" t="s">
        <v>106</v>
      </c>
      <c r="I47" s="144" t="s">
        <v>399</v>
      </c>
      <c r="J47" s="144">
        <v>0.25</v>
      </c>
      <c r="K47" s="144" t="e">
        <v>#VALUE!</v>
      </c>
      <c r="L47" s="1"/>
      <c r="M47" s="3"/>
      <c r="N47" s="1"/>
      <c r="O47" s="1"/>
      <c r="P47" s="1"/>
      <c r="Q47" s="1"/>
      <c r="R47" s="1"/>
      <c r="S47" s="1"/>
      <c r="T47" s="1"/>
      <c r="U47" s="1"/>
      <c r="V47" s="1"/>
      <c r="W47" s="1"/>
      <c r="X47" s="1"/>
      <c r="Y47" s="1"/>
      <c r="Z47" s="1"/>
    </row>
    <row r="48" spans="1:26" ht="14.25" hidden="1" customHeight="1" x14ac:dyDescent="0.25">
      <c r="A48" s="2"/>
      <c r="B48" s="139" t="s">
        <v>559</v>
      </c>
      <c r="C48" s="140" t="s">
        <v>560</v>
      </c>
      <c r="D48" s="141" t="s">
        <v>114</v>
      </c>
      <c r="E48" s="142">
        <v>447</v>
      </c>
      <c r="F48" s="143" t="s">
        <v>21</v>
      </c>
      <c r="G48" s="143" t="s">
        <v>86</v>
      </c>
      <c r="H48" s="143" t="s">
        <v>106</v>
      </c>
      <c r="I48" s="144">
        <v>0.14285714285714285</v>
      </c>
      <c r="J48" s="144">
        <v>0.25</v>
      </c>
      <c r="K48" s="144">
        <v>3.5714285714285712E-2</v>
      </c>
      <c r="L48" s="1"/>
      <c r="M48" s="3"/>
      <c r="N48" s="1"/>
      <c r="O48" s="1"/>
      <c r="P48" s="1"/>
      <c r="Q48" s="1"/>
      <c r="R48" s="1"/>
      <c r="S48" s="1"/>
      <c r="T48" s="1"/>
      <c r="U48" s="1"/>
      <c r="V48" s="1"/>
      <c r="W48" s="1"/>
      <c r="X48" s="1"/>
      <c r="Y48" s="1"/>
      <c r="Z48" s="1"/>
    </row>
    <row r="49" spans="1:26" ht="14.25" hidden="1" customHeight="1" x14ac:dyDescent="0.25">
      <c r="A49" s="2"/>
      <c r="B49" s="139" t="s">
        <v>561</v>
      </c>
      <c r="C49" s="140" t="s">
        <v>562</v>
      </c>
      <c r="D49" s="141"/>
      <c r="E49" s="142">
        <v>449</v>
      </c>
      <c r="F49" s="143" t="s">
        <v>21</v>
      </c>
      <c r="G49" s="143" t="s">
        <v>86</v>
      </c>
      <c r="H49" s="143" t="s">
        <v>106</v>
      </c>
      <c r="I49" s="144" t="s">
        <v>399</v>
      </c>
      <c r="J49" s="144">
        <v>0.25</v>
      </c>
      <c r="K49" s="144" t="e">
        <v>#VALUE!</v>
      </c>
      <c r="L49" s="1"/>
      <c r="M49" s="3"/>
      <c r="N49" s="1"/>
      <c r="O49" s="1"/>
      <c r="P49" s="1"/>
      <c r="Q49" s="1"/>
      <c r="R49" s="1"/>
      <c r="S49" s="1"/>
      <c r="T49" s="1"/>
      <c r="U49" s="1"/>
      <c r="V49" s="1"/>
      <c r="W49" s="1"/>
      <c r="X49" s="1"/>
      <c r="Y49" s="1"/>
      <c r="Z49" s="1"/>
    </row>
    <row r="50" spans="1:26" ht="14.25" hidden="1" customHeight="1" x14ac:dyDescent="0.25">
      <c r="A50" s="2"/>
      <c r="B50" s="139" t="s">
        <v>563</v>
      </c>
      <c r="C50" s="140" t="s">
        <v>564</v>
      </c>
      <c r="D50" s="141"/>
      <c r="E50" s="142">
        <v>451</v>
      </c>
      <c r="F50" s="143" t="s">
        <v>21</v>
      </c>
      <c r="G50" s="143" t="s">
        <v>86</v>
      </c>
      <c r="H50" s="143" t="s">
        <v>106</v>
      </c>
      <c r="I50" s="144" t="s">
        <v>399</v>
      </c>
      <c r="J50" s="144">
        <v>0.25</v>
      </c>
      <c r="K50" s="144" t="e">
        <v>#VALUE!</v>
      </c>
      <c r="L50" s="1"/>
      <c r="M50" s="3"/>
      <c r="N50" s="1"/>
      <c r="O50" s="1"/>
      <c r="P50" s="1"/>
      <c r="Q50" s="1"/>
      <c r="R50" s="1"/>
      <c r="S50" s="1"/>
      <c r="T50" s="1"/>
      <c r="U50" s="1"/>
      <c r="V50" s="1"/>
      <c r="W50" s="1"/>
      <c r="X50" s="1"/>
      <c r="Y50" s="1"/>
      <c r="Z50" s="1"/>
    </row>
    <row r="51" spans="1:26" ht="14.25" hidden="1" customHeight="1" x14ac:dyDescent="0.25">
      <c r="A51" s="2"/>
      <c r="B51" s="139" t="s">
        <v>565</v>
      </c>
      <c r="C51" s="140" t="s">
        <v>566</v>
      </c>
      <c r="D51" s="141"/>
      <c r="E51" s="142">
        <v>453</v>
      </c>
      <c r="F51" s="143" t="s">
        <v>21</v>
      </c>
      <c r="G51" s="143" t="s">
        <v>86</v>
      </c>
      <c r="H51" s="143" t="s">
        <v>106</v>
      </c>
      <c r="I51" s="144" t="s">
        <v>399</v>
      </c>
      <c r="J51" s="144">
        <v>0.25</v>
      </c>
      <c r="K51" s="144" t="e">
        <v>#VALUE!</v>
      </c>
      <c r="L51" s="1"/>
      <c r="M51" s="3"/>
      <c r="N51" s="1"/>
      <c r="O51" s="1"/>
      <c r="P51" s="1"/>
      <c r="Q51" s="1"/>
      <c r="R51" s="1"/>
      <c r="S51" s="1"/>
      <c r="T51" s="1"/>
      <c r="U51" s="1"/>
      <c r="V51" s="1"/>
      <c r="W51" s="1"/>
      <c r="X51" s="1"/>
      <c r="Y51" s="1"/>
      <c r="Z51" s="1"/>
    </row>
    <row r="52" spans="1:26" ht="14.25" hidden="1" customHeight="1" x14ac:dyDescent="0.25">
      <c r="A52" s="2"/>
      <c r="B52" s="139" t="s">
        <v>567</v>
      </c>
      <c r="C52" s="140" t="s">
        <v>568</v>
      </c>
      <c r="D52" s="141" t="s">
        <v>114</v>
      </c>
      <c r="E52" s="142">
        <v>455</v>
      </c>
      <c r="F52" s="143" t="s">
        <v>21</v>
      </c>
      <c r="G52" s="143" t="s">
        <v>86</v>
      </c>
      <c r="H52" s="143" t="s">
        <v>106</v>
      </c>
      <c r="I52" s="144">
        <v>0.14285714285714285</v>
      </c>
      <c r="J52" s="144">
        <v>0.25</v>
      </c>
      <c r="K52" s="144">
        <v>3.5714285714285712E-2</v>
      </c>
      <c r="L52" s="1"/>
      <c r="M52" s="3"/>
      <c r="N52" s="1"/>
      <c r="O52" s="1"/>
      <c r="P52" s="1"/>
      <c r="Q52" s="1"/>
      <c r="R52" s="1"/>
      <c r="S52" s="1"/>
      <c r="T52" s="1"/>
      <c r="U52" s="1"/>
      <c r="V52" s="1"/>
      <c r="W52" s="1"/>
      <c r="X52" s="1"/>
      <c r="Y52" s="1"/>
      <c r="Z52" s="1"/>
    </row>
    <row r="53" spans="1:26" ht="14.25" hidden="1" customHeight="1" x14ac:dyDescent="0.25">
      <c r="A53" s="2"/>
      <c r="B53" s="139" t="s">
        <v>569</v>
      </c>
      <c r="C53" s="140" t="s">
        <v>570</v>
      </c>
      <c r="D53" s="141"/>
      <c r="E53" s="142">
        <v>457</v>
      </c>
      <c r="F53" s="143" t="s">
        <v>21</v>
      </c>
      <c r="G53" s="143" t="s">
        <v>86</v>
      </c>
      <c r="H53" s="143" t="s">
        <v>106</v>
      </c>
      <c r="I53" s="144" t="s">
        <v>399</v>
      </c>
      <c r="J53" s="144">
        <v>0.25</v>
      </c>
      <c r="K53" s="144" t="e">
        <v>#VALUE!</v>
      </c>
      <c r="L53" s="1"/>
      <c r="M53" s="3"/>
      <c r="N53" s="1"/>
      <c r="O53" s="1"/>
      <c r="P53" s="1"/>
      <c r="Q53" s="1"/>
      <c r="R53" s="1"/>
      <c r="S53" s="1"/>
      <c r="T53" s="1"/>
      <c r="U53" s="1"/>
      <c r="V53" s="1"/>
      <c r="W53" s="1"/>
      <c r="X53" s="1"/>
      <c r="Y53" s="1"/>
      <c r="Z53" s="1"/>
    </row>
    <row r="54" spans="1:26" ht="14.25" hidden="1" customHeight="1" x14ac:dyDescent="0.25">
      <c r="A54" s="2"/>
      <c r="B54" s="139" t="s">
        <v>571</v>
      </c>
      <c r="C54" s="140" t="s">
        <v>572</v>
      </c>
      <c r="D54" s="141"/>
      <c r="E54" s="142">
        <v>459</v>
      </c>
      <c r="F54" s="143" t="s">
        <v>21</v>
      </c>
      <c r="G54" s="143" t="s">
        <v>86</v>
      </c>
      <c r="H54" s="143" t="s">
        <v>106</v>
      </c>
      <c r="I54" s="144" t="s">
        <v>399</v>
      </c>
      <c r="J54" s="144">
        <v>0.25</v>
      </c>
      <c r="K54" s="144" t="e">
        <v>#VALUE!</v>
      </c>
      <c r="L54" s="1"/>
      <c r="M54" s="3"/>
      <c r="N54" s="1"/>
      <c r="O54" s="1"/>
      <c r="P54" s="1"/>
      <c r="Q54" s="1"/>
      <c r="R54" s="1"/>
      <c r="S54" s="1"/>
      <c r="T54" s="1"/>
      <c r="U54" s="1"/>
      <c r="V54" s="1"/>
      <c r="W54" s="1"/>
      <c r="X54" s="1"/>
      <c r="Y54" s="1"/>
      <c r="Z54" s="1"/>
    </row>
    <row r="55" spans="1:26" ht="14.25" hidden="1" customHeight="1" x14ac:dyDescent="0.25">
      <c r="A55" s="2"/>
      <c r="B55" s="139" t="s">
        <v>573</v>
      </c>
      <c r="C55" s="140" t="s">
        <v>574</v>
      </c>
      <c r="D55" s="141" t="s">
        <v>114</v>
      </c>
      <c r="E55" s="142">
        <v>460</v>
      </c>
      <c r="F55" s="143" t="s">
        <v>21</v>
      </c>
      <c r="G55" s="143" t="s">
        <v>86</v>
      </c>
      <c r="H55" s="143" t="s">
        <v>106</v>
      </c>
      <c r="I55" s="144">
        <v>0</v>
      </c>
      <c r="J55" s="144">
        <v>0.25</v>
      </c>
      <c r="K55" s="144">
        <v>0</v>
      </c>
      <c r="L55" s="1"/>
      <c r="M55" s="3"/>
      <c r="N55" s="1"/>
      <c r="O55" s="1"/>
      <c r="P55" s="1"/>
      <c r="Q55" s="1"/>
      <c r="R55" s="1"/>
      <c r="S55" s="1"/>
      <c r="T55" s="1"/>
      <c r="U55" s="1"/>
      <c r="V55" s="1"/>
      <c r="W55" s="1"/>
      <c r="X55" s="1"/>
      <c r="Y55" s="1"/>
      <c r="Z55" s="1"/>
    </row>
    <row r="56" spans="1:26" ht="14.25" hidden="1" customHeight="1" x14ac:dyDescent="0.25">
      <c r="A56" s="2"/>
      <c r="B56" s="139" t="s">
        <v>575</v>
      </c>
      <c r="C56" s="140" t="s">
        <v>576</v>
      </c>
      <c r="D56" s="141"/>
      <c r="E56" s="142">
        <v>461</v>
      </c>
      <c r="F56" s="143" t="s">
        <v>21</v>
      </c>
      <c r="G56" s="143" t="s">
        <v>86</v>
      </c>
      <c r="H56" s="143" t="s">
        <v>106</v>
      </c>
      <c r="I56" s="143" t="s">
        <v>399</v>
      </c>
      <c r="J56" s="144">
        <v>0.25</v>
      </c>
      <c r="K56" s="144" t="e">
        <v>#VALUE!</v>
      </c>
      <c r="L56" s="1"/>
      <c r="M56" s="3"/>
      <c r="N56" s="1"/>
      <c r="O56" s="1"/>
      <c r="P56" s="1"/>
      <c r="Q56" s="1"/>
      <c r="R56" s="1"/>
      <c r="S56" s="1"/>
      <c r="T56" s="1"/>
      <c r="U56" s="1"/>
      <c r="V56" s="1"/>
      <c r="W56" s="1"/>
      <c r="X56" s="1"/>
      <c r="Y56" s="1"/>
      <c r="Z56" s="1"/>
    </row>
    <row r="57" spans="1:26" ht="14.25" hidden="1" customHeight="1" x14ac:dyDescent="0.25">
      <c r="A57" s="2"/>
      <c r="B57" s="139" t="s">
        <v>577</v>
      </c>
      <c r="C57" s="140" t="s">
        <v>578</v>
      </c>
      <c r="D57" s="141"/>
      <c r="E57" s="142">
        <v>462</v>
      </c>
      <c r="F57" s="143" t="s">
        <v>21</v>
      </c>
      <c r="G57" s="143" t="s">
        <v>86</v>
      </c>
      <c r="H57" s="143" t="s">
        <v>106</v>
      </c>
      <c r="I57" s="143" t="s">
        <v>399</v>
      </c>
      <c r="J57" s="144">
        <v>0.25</v>
      </c>
      <c r="K57" s="144" t="e">
        <v>#VALUE!</v>
      </c>
      <c r="L57" s="1"/>
      <c r="M57" s="3"/>
      <c r="N57" s="1"/>
      <c r="O57" s="1"/>
      <c r="P57" s="1"/>
      <c r="Q57" s="1"/>
      <c r="R57" s="1"/>
      <c r="S57" s="1"/>
      <c r="T57" s="1"/>
      <c r="U57" s="1"/>
      <c r="V57" s="1"/>
      <c r="W57" s="1"/>
      <c r="X57" s="1"/>
      <c r="Y57" s="1"/>
      <c r="Z57" s="1"/>
    </row>
    <row r="58" spans="1:26" ht="14.25" hidden="1" customHeight="1" x14ac:dyDescent="0.25">
      <c r="A58" s="2"/>
      <c r="B58" s="139" t="s">
        <v>579</v>
      </c>
      <c r="C58" s="140" t="s">
        <v>580</v>
      </c>
      <c r="D58" s="141"/>
      <c r="E58" s="142">
        <v>463</v>
      </c>
      <c r="F58" s="143" t="s">
        <v>21</v>
      </c>
      <c r="G58" s="143" t="s">
        <v>86</v>
      </c>
      <c r="H58" s="143" t="s">
        <v>106</v>
      </c>
      <c r="I58" s="143" t="s">
        <v>399</v>
      </c>
      <c r="J58" s="144">
        <v>0.25</v>
      </c>
      <c r="K58" s="144" t="e">
        <v>#VALUE!</v>
      </c>
      <c r="L58" s="1"/>
      <c r="M58" s="3"/>
      <c r="N58" s="1"/>
      <c r="O58" s="1"/>
      <c r="P58" s="1"/>
      <c r="Q58" s="1"/>
      <c r="R58" s="1"/>
      <c r="S58" s="1"/>
      <c r="T58" s="1"/>
      <c r="U58" s="1"/>
      <c r="V58" s="1"/>
      <c r="W58" s="1"/>
      <c r="X58" s="1"/>
      <c r="Y58" s="1"/>
      <c r="Z58" s="1"/>
    </row>
    <row r="59" spans="1:26" ht="14.25" hidden="1" customHeight="1" x14ac:dyDescent="0.25">
      <c r="A59" s="2"/>
      <c r="B59" s="139" t="s">
        <v>581</v>
      </c>
      <c r="C59" s="140" t="s">
        <v>582</v>
      </c>
      <c r="D59" s="141"/>
      <c r="E59" s="142">
        <v>464</v>
      </c>
      <c r="F59" s="143" t="s">
        <v>21</v>
      </c>
      <c r="G59" s="143" t="s">
        <v>86</v>
      </c>
      <c r="H59" s="143" t="s">
        <v>106</v>
      </c>
      <c r="I59" s="143" t="s">
        <v>399</v>
      </c>
      <c r="J59" s="144">
        <v>0.25</v>
      </c>
      <c r="K59" s="144" t="e">
        <v>#VALUE!</v>
      </c>
      <c r="L59" s="1"/>
      <c r="M59" s="3"/>
      <c r="N59" s="1"/>
      <c r="O59" s="1"/>
      <c r="P59" s="1"/>
      <c r="Q59" s="1"/>
      <c r="R59" s="1"/>
      <c r="S59" s="1"/>
      <c r="T59" s="1"/>
      <c r="U59" s="1"/>
      <c r="V59" s="1"/>
      <c r="W59" s="1"/>
      <c r="X59" s="1"/>
      <c r="Y59" s="1"/>
      <c r="Z59" s="1"/>
    </row>
    <row r="60" spans="1:26" ht="14.25" hidden="1" customHeight="1" x14ac:dyDescent="0.25">
      <c r="A60" s="2"/>
      <c r="B60" s="139" t="s">
        <v>583</v>
      </c>
      <c r="C60" s="140" t="s">
        <v>584</v>
      </c>
      <c r="D60" s="141"/>
      <c r="E60" s="142">
        <v>465</v>
      </c>
      <c r="F60" s="143" t="s">
        <v>21</v>
      </c>
      <c r="G60" s="143" t="s">
        <v>86</v>
      </c>
      <c r="H60" s="143" t="s">
        <v>106</v>
      </c>
      <c r="I60" s="143" t="s">
        <v>399</v>
      </c>
      <c r="J60" s="144">
        <v>0.25</v>
      </c>
      <c r="K60" s="144" t="e">
        <v>#VALUE!</v>
      </c>
      <c r="L60" s="1"/>
      <c r="M60" s="3"/>
      <c r="N60" s="1"/>
      <c r="O60" s="1"/>
      <c r="P60" s="1"/>
      <c r="Q60" s="1"/>
      <c r="R60" s="1"/>
      <c r="S60" s="1"/>
      <c r="T60" s="1"/>
      <c r="U60" s="1"/>
      <c r="V60" s="1"/>
      <c r="W60" s="1"/>
      <c r="X60" s="1"/>
      <c r="Y60" s="1"/>
      <c r="Z60" s="1"/>
    </row>
    <row r="61" spans="1:26" ht="14.25" hidden="1" customHeight="1" x14ac:dyDescent="0.25">
      <c r="A61" s="132"/>
      <c r="B61" s="139" t="s">
        <v>585</v>
      </c>
      <c r="C61" s="140" t="s">
        <v>586</v>
      </c>
      <c r="D61" s="141"/>
      <c r="E61" s="142">
        <v>466</v>
      </c>
      <c r="F61" s="143" t="s">
        <v>21</v>
      </c>
      <c r="G61" s="143" t="s">
        <v>86</v>
      </c>
      <c r="H61" s="143" t="s">
        <v>106</v>
      </c>
      <c r="I61" s="143" t="s">
        <v>399</v>
      </c>
      <c r="J61" s="144">
        <v>0.25</v>
      </c>
      <c r="K61" s="144" t="e">
        <v>#VALUE!</v>
      </c>
      <c r="L61" s="1"/>
      <c r="M61" s="133"/>
      <c r="N61" s="1"/>
      <c r="O61" s="1"/>
      <c r="P61" s="1"/>
      <c r="Q61" s="1"/>
      <c r="R61" s="1"/>
      <c r="S61" s="1"/>
      <c r="T61" s="1"/>
      <c r="U61" s="1"/>
      <c r="V61" s="1"/>
      <c r="W61" s="1"/>
      <c r="X61" s="1"/>
      <c r="Y61" s="1"/>
      <c r="Z61" s="1"/>
    </row>
    <row r="62" spans="1:26" ht="14.25" hidden="1" customHeight="1" x14ac:dyDescent="0.25">
      <c r="A62" s="132"/>
      <c r="B62" s="134" t="str">
        <f>B55</f>
        <v>41.2</v>
      </c>
      <c r="C62" s="135" t="s">
        <v>602</v>
      </c>
      <c r="D62" s="136"/>
      <c r="E62" s="137"/>
      <c r="F62" s="138" t="s">
        <v>21</v>
      </c>
      <c r="G62" s="138" t="s">
        <v>86</v>
      </c>
      <c r="H62" s="138" t="s">
        <v>106</v>
      </c>
      <c r="I62" s="129">
        <f>I55</f>
        <v>0</v>
      </c>
      <c r="J62" s="129">
        <v>0.25</v>
      </c>
      <c r="K62" s="129">
        <f>J62*I62</f>
        <v>0</v>
      </c>
      <c r="L62" s="1"/>
      <c r="M62" s="133"/>
      <c r="N62" s="1"/>
      <c r="O62" s="1"/>
      <c r="P62" s="1"/>
      <c r="Q62" s="1"/>
      <c r="R62" s="1"/>
      <c r="S62" s="1"/>
      <c r="T62" s="1"/>
      <c r="U62" s="1"/>
      <c r="V62" s="1"/>
      <c r="W62" s="1"/>
      <c r="X62" s="1"/>
      <c r="Y62" s="1"/>
      <c r="Z62" s="1"/>
    </row>
    <row r="63" spans="1:26" ht="14.25" customHeight="1" x14ac:dyDescent="0.25">
      <c r="A63" s="2"/>
      <c r="B63" s="66" t="s">
        <v>154</v>
      </c>
      <c r="C63" s="67"/>
      <c r="D63" s="97"/>
      <c r="E63" s="68"/>
      <c r="F63" s="8"/>
      <c r="G63" s="8"/>
      <c r="H63" s="8"/>
      <c r="I63" s="69"/>
      <c r="J63" s="69"/>
      <c r="K63" s="69"/>
      <c r="L63" s="1"/>
      <c r="M63" s="3"/>
      <c r="N63" s="1"/>
      <c r="O63" s="1"/>
      <c r="P63" s="1"/>
      <c r="Q63" s="1"/>
      <c r="R63" s="1"/>
      <c r="S63" s="1"/>
      <c r="T63" s="1"/>
      <c r="U63" s="1"/>
      <c r="V63" s="1"/>
      <c r="W63" s="1"/>
      <c r="X63" s="1"/>
      <c r="Y63" s="1"/>
      <c r="Z63" s="1"/>
    </row>
    <row r="64" spans="1:26" ht="14.25" customHeight="1" thickBot="1" x14ac:dyDescent="0.3">
      <c r="A64" s="2"/>
      <c r="B64" s="116"/>
      <c r="C64" s="1"/>
      <c r="D64" s="1"/>
      <c r="E64" s="1"/>
      <c r="F64" s="1"/>
      <c r="G64" s="1"/>
      <c r="H64" s="1"/>
      <c r="I64" s="1"/>
      <c r="J64" s="1"/>
      <c r="K64" s="1"/>
      <c r="L64" s="1"/>
      <c r="M64" s="3"/>
      <c r="N64" s="1"/>
      <c r="O64" s="1"/>
      <c r="P64" s="1"/>
      <c r="Q64" s="1"/>
      <c r="R64" s="1"/>
      <c r="S64" s="1"/>
      <c r="T64" s="1"/>
      <c r="U64" s="1"/>
      <c r="V64" s="1"/>
      <c r="W64" s="1"/>
      <c r="X64" s="1"/>
      <c r="Y64" s="1"/>
      <c r="Z64" s="1"/>
    </row>
    <row r="65" spans="1:26" ht="47.25" customHeight="1" thickBot="1" x14ac:dyDescent="0.3">
      <c r="A65" s="2"/>
      <c r="B65" s="116"/>
      <c r="C65" s="70" t="s">
        <v>587</v>
      </c>
      <c r="D65" s="71" t="s">
        <v>156</v>
      </c>
      <c r="E65" s="71" t="s">
        <v>157</v>
      </c>
      <c r="F65" s="73" t="s">
        <v>588</v>
      </c>
      <c r="G65" s="1"/>
      <c r="H65" s="1"/>
      <c r="I65" s="1"/>
      <c r="J65" s="1"/>
      <c r="K65" s="1"/>
      <c r="L65" s="1"/>
      <c r="M65" s="3"/>
      <c r="N65" s="1"/>
      <c r="O65" s="1"/>
      <c r="P65" s="1"/>
      <c r="Q65" s="1"/>
      <c r="R65" s="1"/>
      <c r="S65" s="1"/>
      <c r="T65" s="1"/>
      <c r="U65" s="1"/>
      <c r="V65" s="1"/>
      <c r="W65" s="1"/>
      <c r="X65" s="1"/>
      <c r="Y65" s="1"/>
      <c r="Z65" s="1"/>
    </row>
    <row r="66" spans="1:26" ht="26.25" customHeight="1" x14ac:dyDescent="0.25">
      <c r="A66" s="2"/>
      <c r="B66" s="1"/>
      <c r="C66" s="74" t="s">
        <v>589</v>
      </c>
      <c r="D66" s="75">
        <f>SUM(I12:I15)</f>
        <v>0.75</v>
      </c>
      <c r="E66" s="75">
        <f t="shared" ref="E66:E67" si="1">1/3</f>
        <v>0.33333333333333331</v>
      </c>
      <c r="F66" s="76">
        <f t="shared" ref="F66:F68" si="2">E66*D66</f>
        <v>0.25</v>
      </c>
      <c r="G66" s="1"/>
      <c r="H66" s="1"/>
      <c r="I66" s="1"/>
      <c r="J66" s="1"/>
      <c r="K66" s="1"/>
      <c r="L66" s="1"/>
      <c r="M66" s="3"/>
      <c r="N66" s="1"/>
      <c r="O66" s="1"/>
      <c r="P66" s="1"/>
      <c r="Q66" s="1"/>
      <c r="R66" s="1"/>
      <c r="S66" s="1"/>
      <c r="T66" s="1"/>
      <c r="U66" s="1"/>
      <c r="V66" s="1"/>
      <c r="W66" s="1"/>
      <c r="X66" s="1"/>
      <c r="Y66" s="1"/>
      <c r="Z66" s="1"/>
    </row>
    <row r="67" spans="1:26" ht="26.25" customHeight="1" x14ac:dyDescent="0.25">
      <c r="A67" s="2"/>
      <c r="B67" s="1"/>
      <c r="C67" s="74" t="s">
        <v>590</v>
      </c>
      <c r="D67" s="75">
        <f>SUM(I16:I28)</f>
        <v>1.0000000000000002</v>
      </c>
      <c r="E67" s="75">
        <f t="shared" si="1"/>
        <v>0.33333333333333331</v>
      </c>
      <c r="F67" s="76">
        <f t="shared" si="2"/>
        <v>0.33333333333333337</v>
      </c>
      <c r="G67" s="1"/>
      <c r="H67" s="1"/>
      <c r="I67" s="1"/>
      <c r="J67" s="1"/>
      <c r="K67" s="1"/>
      <c r="L67" s="1"/>
      <c r="M67" s="3"/>
      <c r="N67" s="1"/>
      <c r="O67" s="1"/>
      <c r="P67" s="1"/>
      <c r="Q67" s="1"/>
      <c r="R67" s="1"/>
      <c r="S67" s="1"/>
      <c r="T67" s="1"/>
      <c r="U67" s="1"/>
      <c r="V67" s="1"/>
      <c r="W67" s="1"/>
      <c r="X67" s="1"/>
      <c r="Y67" s="1"/>
      <c r="Z67" s="1"/>
    </row>
    <row r="68" spans="1:26" ht="26.25" customHeight="1" thickBot="1" x14ac:dyDescent="0.3">
      <c r="A68" s="2"/>
      <c r="B68" s="1"/>
      <c r="C68" s="74" t="s">
        <v>591</v>
      </c>
      <c r="D68" s="75">
        <f>SUM(I29:I35)</f>
        <v>1</v>
      </c>
      <c r="E68" s="75">
        <f t="shared" ref="E68" si="3">1/3</f>
        <v>0.33333333333333331</v>
      </c>
      <c r="F68" s="76">
        <f t="shared" si="2"/>
        <v>0.33333333333333331</v>
      </c>
      <c r="G68" s="1"/>
      <c r="H68" s="1"/>
      <c r="I68" s="1"/>
      <c r="J68" s="1"/>
      <c r="K68" s="1"/>
      <c r="L68" s="1"/>
      <c r="M68" s="3"/>
      <c r="N68" s="1"/>
      <c r="O68" s="1"/>
      <c r="P68" s="1"/>
      <c r="Q68" s="1"/>
      <c r="R68" s="1"/>
      <c r="S68" s="1"/>
      <c r="T68" s="1"/>
      <c r="U68" s="1"/>
      <c r="V68" s="1"/>
      <c r="W68" s="1"/>
      <c r="X68" s="1"/>
      <c r="Y68" s="1"/>
      <c r="Z68" s="1"/>
    </row>
    <row r="69" spans="1:26" ht="26.25" customHeight="1" thickBot="1" x14ac:dyDescent="0.3">
      <c r="A69" s="2"/>
      <c r="B69" s="116"/>
      <c r="C69" s="199" t="s">
        <v>163</v>
      </c>
      <c r="D69" s="180"/>
      <c r="E69" s="181"/>
      <c r="F69" s="83">
        <f>SUM(F66:F68)</f>
        <v>0.91666666666666674</v>
      </c>
      <c r="G69" s="1"/>
      <c r="H69" s="1"/>
      <c r="I69" s="1"/>
      <c r="J69" s="1"/>
      <c r="K69" s="1"/>
      <c r="L69" s="1"/>
      <c r="M69" s="3"/>
      <c r="N69" s="1"/>
      <c r="O69" s="1"/>
      <c r="P69" s="1"/>
      <c r="Q69" s="1"/>
      <c r="R69" s="1"/>
      <c r="S69" s="1"/>
      <c r="T69" s="1"/>
      <c r="U69" s="1"/>
      <c r="V69" s="1"/>
      <c r="W69" s="1"/>
      <c r="X69" s="1"/>
      <c r="Y69" s="1"/>
      <c r="Z69" s="1"/>
    </row>
    <row r="70" spans="1:26" ht="17.25" customHeight="1" x14ac:dyDescent="0.25">
      <c r="A70" s="2"/>
      <c r="B70" s="116"/>
      <c r="C70" s="1"/>
      <c r="D70" s="1"/>
      <c r="E70" s="1"/>
      <c r="F70" s="1"/>
      <c r="G70" s="1"/>
      <c r="H70" s="1"/>
      <c r="I70" s="1"/>
      <c r="J70" s="1"/>
      <c r="K70" s="1"/>
      <c r="L70" s="1"/>
      <c r="M70" s="3"/>
      <c r="N70" s="1"/>
      <c r="O70" s="1"/>
      <c r="P70" s="1"/>
      <c r="Q70" s="1"/>
      <c r="R70" s="1"/>
      <c r="S70" s="1"/>
      <c r="T70" s="1"/>
      <c r="U70" s="1"/>
      <c r="V70" s="1"/>
      <c r="W70" s="1"/>
      <c r="X70" s="1"/>
      <c r="Y70" s="1"/>
      <c r="Z70" s="1"/>
    </row>
    <row r="71" spans="1:26" ht="19.5" customHeight="1" x14ac:dyDescent="0.25">
      <c r="A71" s="2"/>
      <c r="B71" s="116"/>
      <c r="C71" s="1"/>
      <c r="D71" s="1"/>
      <c r="E71" s="1"/>
      <c r="F71" s="1"/>
      <c r="G71" s="1"/>
      <c r="H71" s="1"/>
      <c r="I71" s="1"/>
      <c r="J71" s="1"/>
      <c r="K71" s="1"/>
      <c r="L71" s="1"/>
      <c r="M71" s="3"/>
      <c r="N71" s="1"/>
      <c r="O71" s="1"/>
      <c r="P71" s="1"/>
      <c r="Q71" s="1"/>
      <c r="R71" s="1"/>
      <c r="S71" s="1"/>
      <c r="T71" s="1"/>
      <c r="U71" s="1"/>
      <c r="V71" s="1"/>
      <c r="W71" s="1"/>
      <c r="X71" s="1"/>
      <c r="Y71" s="1"/>
      <c r="Z71" s="1"/>
    </row>
    <row r="72" spans="1:26" ht="6" customHeight="1" x14ac:dyDescent="0.25">
      <c r="A72" s="2"/>
      <c r="B72" s="116"/>
      <c r="C72" s="1"/>
      <c r="D72" s="1"/>
      <c r="E72" s="1"/>
      <c r="F72" s="1"/>
      <c r="G72" s="1"/>
      <c r="H72" s="1"/>
      <c r="I72" s="1"/>
      <c r="J72" s="1"/>
      <c r="K72" s="1"/>
      <c r="L72" s="1"/>
      <c r="M72" s="3"/>
      <c r="N72" s="1"/>
      <c r="O72" s="1"/>
      <c r="P72" s="1"/>
      <c r="Q72" s="1"/>
      <c r="R72" s="1"/>
      <c r="S72" s="1"/>
      <c r="T72" s="1"/>
      <c r="U72" s="1"/>
      <c r="V72" s="1"/>
      <c r="W72" s="1"/>
      <c r="X72" s="1"/>
      <c r="Y72" s="1"/>
      <c r="Z72" s="1"/>
    </row>
    <row r="73" spans="1:26" ht="14.25" customHeight="1" thickBot="1" x14ac:dyDescent="0.3">
      <c r="A73" s="2"/>
      <c r="B73" s="116"/>
      <c r="C73" s="1"/>
      <c r="D73" s="1"/>
      <c r="E73" s="1"/>
      <c r="F73" s="1"/>
      <c r="G73" s="1"/>
      <c r="H73" s="1"/>
      <c r="I73" s="1"/>
      <c r="J73" s="1"/>
      <c r="K73" s="1"/>
      <c r="L73" s="1"/>
      <c r="M73" s="3"/>
      <c r="N73" s="1"/>
      <c r="O73" s="1"/>
      <c r="P73" s="1"/>
      <c r="Q73" s="1"/>
      <c r="R73" s="1"/>
      <c r="S73" s="1"/>
      <c r="T73" s="1"/>
      <c r="U73" s="1"/>
      <c r="V73" s="1"/>
      <c r="W73" s="1"/>
      <c r="X73" s="1"/>
      <c r="Y73" s="1"/>
      <c r="Z73" s="1"/>
    </row>
    <row r="74" spans="1:26" ht="43.5" customHeight="1" thickBot="1" x14ac:dyDescent="0.3">
      <c r="A74" s="2"/>
      <c r="B74" s="116"/>
      <c r="C74" s="85" t="s">
        <v>592</v>
      </c>
      <c r="D74" s="99" t="s">
        <v>156</v>
      </c>
      <c r="E74" s="99" t="s">
        <v>157</v>
      </c>
      <c r="F74" s="100" t="s">
        <v>593</v>
      </c>
      <c r="G74" s="1"/>
      <c r="H74" s="1"/>
      <c r="I74" s="1"/>
      <c r="J74" s="1"/>
      <c r="K74" s="1"/>
      <c r="L74" s="1"/>
      <c r="M74" s="3"/>
      <c r="N74" s="1"/>
      <c r="O74" s="1"/>
      <c r="P74" s="1"/>
      <c r="Q74" s="1"/>
      <c r="R74" s="1"/>
      <c r="S74" s="1"/>
      <c r="T74" s="1"/>
      <c r="U74" s="1"/>
      <c r="V74" s="1"/>
      <c r="W74" s="1"/>
      <c r="X74" s="1"/>
      <c r="Y74" s="1"/>
      <c r="Z74" s="1"/>
    </row>
    <row r="75" spans="1:26" ht="31.5" x14ac:dyDescent="0.25">
      <c r="A75" s="2"/>
      <c r="B75" s="1"/>
      <c r="C75" s="74" t="s">
        <v>594</v>
      </c>
      <c r="D75" s="75">
        <f>SUM(I36:I39)</f>
        <v>1</v>
      </c>
      <c r="E75" s="75">
        <f t="shared" ref="E75:E78" si="4">1/4</f>
        <v>0.25</v>
      </c>
      <c r="F75" s="76">
        <f t="shared" ref="F75:F78" si="5">E75*D75</f>
        <v>0.25</v>
      </c>
      <c r="G75" s="1"/>
      <c r="H75" s="1"/>
      <c r="I75" s="1"/>
      <c r="J75" s="1"/>
      <c r="K75" s="1"/>
      <c r="L75" s="1"/>
      <c r="M75" s="3"/>
      <c r="N75" s="1"/>
      <c r="O75" s="1"/>
      <c r="P75" s="1"/>
      <c r="Q75" s="1"/>
      <c r="R75" s="1"/>
      <c r="S75" s="1"/>
      <c r="T75" s="1"/>
      <c r="U75" s="1"/>
      <c r="V75" s="1"/>
      <c r="W75" s="1"/>
      <c r="X75" s="1"/>
      <c r="Y75" s="1"/>
      <c r="Z75" s="1"/>
    </row>
    <row r="76" spans="1:26" ht="31.5" x14ac:dyDescent="0.25">
      <c r="A76" s="2"/>
      <c r="B76" s="1"/>
      <c r="C76" s="74" t="s">
        <v>595</v>
      </c>
      <c r="D76" s="75">
        <f>SUM(I40:I53)</f>
        <v>0.99999999999999978</v>
      </c>
      <c r="E76" s="75">
        <f t="shared" si="4"/>
        <v>0.25</v>
      </c>
      <c r="F76" s="76">
        <f t="shared" si="5"/>
        <v>0.24999999999999994</v>
      </c>
      <c r="G76" s="1"/>
      <c r="H76" s="1"/>
      <c r="I76" s="1"/>
      <c r="J76" s="1"/>
      <c r="K76" s="1"/>
      <c r="L76" s="1"/>
      <c r="M76" s="3"/>
      <c r="N76" s="1"/>
      <c r="O76" s="1"/>
      <c r="P76" s="1"/>
      <c r="Q76" s="1"/>
      <c r="R76" s="1"/>
      <c r="S76" s="1"/>
      <c r="T76" s="1"/>
      <c r="U76" s="1"/>
      <c r="V76" s="1"/>
      <c r="W76" s="1"/>
      <c r="X76" s="1"/>
      <c r="Y76" s="1"/>
      <c r="Z76" s="1"/>
    </row>
    <row r="77" spans="1:26" ht="31.5" x14ac:dyDescent="0.25">
      <c r="A77" s="2"/>
      <c r="B77" s="1"/>
      <c r="C77" s="74" t="s">
        <v>596</v>
      </c>
      <c r="D77" s="75">
        <f>SUM(I54:I55)</f>
        <v>0</v>
      </c>
      <c r="E77" s="75">
        <f t="shared" si="4"/>
        <v>0.25</v>
      </c>
      <c r="F77" s="76">
        <f t="shared" si="5"/>
        <v>0</v>
      </c>
      <c r="G77" s="1"/>
      <c r="H77" s="1"/>
      <c r="I77" s="1"/>
      <c r="J77" s="1"/>
      <c r="K77" s="1"/>
      <c r="L77" s="1"/>
      <c r="M77" s="3"/>
      <c r="N77" s="1"/>
      <c r="O77" s="1"/>
      <c r="P77" s="1"/>
      <c r="Q77" s="1"/>
      <c r="R77" s="1"/>
      <c r="S77" s="1"/>
      <c r="T77" s="1"/>
      <c r="U77" s="1"/>
      <c r="V77" s="1"/>
      <c r="W77" s="1"/>
      <c r="X77" s="1"/>
      <c r="Y77" s="1"/>
      <c r="Z77" s="1"/>
    </row>
    <row r="78" spans="1:26" ht="48.75" customHeight="1" thickBot="1" x14ac:dyDescent="0.3">
      <c r="A78" s="2"/>
      <c r="B78" s="1"/>
      <c r="C78" s="101" t="s">
        <v>597</v>
      </c>
      <c r="D78" s="102">
        <f>SUM(I56:I62)</f>
        <v>0</v>
      </c>
      <c r="E78" s="75">
        <f t="shared" si="4"/>
        <v>0.25</v>
      </c>
      <c r="F78" s="76">
        <f t="shared" si="5"/>
        <v>0</v>
      </c>
      <c r="G78" s="1"/>
      <c r="H78" s="1"/>
      <c r="I78" s="1"/>
      <c r="J78" s="1"/>
      <c r="K78" s="1"/>
      <c r="L78" s="1"/>
      <c r="M78" s="3"/>
      <c r="N78" s="1"/>
      <c r="O78" s="1"/>
      <c r="P78" s="1"/>
      <c r="Q78" s="1"/>
      <c r="R78" s="1"/>
      <c r="S78" s="1"/>
      <c r="T78" s="1"/>
      <c r="U78" s="1"/>
      <c r="V78" s="1"/>
      <c r="W78" s="1"/>
      <c r="X78" s="1"/>
      <c r="Y78" s="1"/>
      <c r="Z78" s="1"/>
    </row>
    <row r="79" spans="1:26" ht="27.75" customHeight="1" thickBot="1" x14ac:dyDescent="0.3">
      <c r="A79" s="2"/>
      <c r="B79" s="116"/>
      <c r="C79" s="200" t="s">
        <v>163</v>
      </c>
      <c r="D79" s="180"/>
      <c r="E79" s="181"/>
      <c r="F79" s="86">
        <f>SUM(F75:F78)</f>
        <v>0.49999999999999994</v>
      </c>
      <c r="G79" s="1"/>
      <c r="H79" s="1"/>
      <c r="I79" s="1"/>
      <c r="J79" s="1"/>
      <c r="K79" s="1"/>
      <c r="L79" s="1"/>
      <c r="M79" s="3"/>
      <c r="N79" s="1"/>
      <c r="O79" s="1"/>
      <c r="P79" s="1"/>
      <c r="Q79" s="1"/>
      <c r="R79" s="1"/>
      <c r="S79" s="1"/>
      <c r="T79" s="1"/>
      <c r="U79" s="1"/>
      <c r="V79" s="1"/>
      <c r="W79" s="1"/>
      <c r="X79" s="1"/>
      <c r="Y79" s="1"/>
      <c r="Z79" s="1"/>
    </row>
    <row r="80" spans="1:26" ht="14.25" customHeight="1" x14ac:dyDescent="0.25">
      <c r="A80" s="2"/>
      <c r="B80" s="116"/>
      <c r="C80" s="1"/>
      <c r="D80" s="1"/>
      <c r="E80" s="1"/>
      <c r="F80" s="1"/>
      <c r="G80" s="1"/>
      <c r="H80" s="1"/>
      <c r="I80" s="1"/>
      <c r="J80" s="1"/>
      <c r="K80" s="1"/>
      <c r="L80" s="1"/>
      <c r="M80" s="3"/>
      <c r="N80" s="1"/>
      <c r="O80" s="1"/>
      <c r="P80" s="1"/>
      <c r="Q80" s="1"/>
      <c r="R80" s="1"/>
      <c r="S80" s="1"/>
      <c r="T80" s="1"/>
      <c r="U80" s="1"/>
      <c r="V80" s="1"/>
      <c r="W80" s="1"/>
      <c r="X80" s="1"/>
      <c r="Y80" s="1"/>
      <c r="Z80" s="1"/>
    </row>
    <row r="81" spans="1:26" ht="16.5" thickBot="1" x14ac:dyDescent="0.3">
      <c r="A81" s="2"/>
      <c r="B81" s="116"/>
      <c r="C81" s="1"/>
      <c r="D81" s="1"/>
      <c r="E81" s="1"/>
      <c r="F81" s="1"/>
      <c r="G81" s="1"/>
      <c r="H81" s="1"/>
      <c r="I81" s="1"/>
      <c r="J81" s="1"/>
      <c r="K81" s="1"/>
      <c r="L81" s="1"/>
      <c r="M81" s="3"/>
      <c r="N81" s="1"/>
      <c r="O81" s="1"/>
      <c r="P81" s="1"/>
      <c r="Q81" s="1"/>
      <c r="R81" s="1"/>
      <c r="S81" s="1"/>
      <c r="T81" s="1"/>
      <c r="U81" s="1"/>
      <c r="V81" s="1"/>
      <c r="W81" s="1"/>
      <c r="X81" s="1"/>
      <c r="Y81" s="1"/>
      <c r="Z81" s="1"/>
    </row>
    <row r="82" spans="1:26" ht="27.75" customHeight="1" thickBot="1" x14ac:dyDescent="0.3">
      <c r="A82" s="2"/>
      <c r="B82" s="116"/>
      <c r="C82" s="201" t="s">
        <v>169</v>
      </c>
      <c r="D82" s="180"/>
      <c r="E82" s="181"/>
      <c r="F82" s="87">
        <f>(F69*50%)+(F79*50%)</f>
        <v>0.70833333333333337</v>
      </c>
      <c r="G82" s="1"/>
      <c r="H82" s="1"/>
      <c r="I82" s="1"/>
      <c r="J82" s="1"/>
      <c r="K82" s="1"/>
      <c r="L82" s="1"/>
      <c r="M82" s="3"/>
      <c r="N82" s="1"/>
      <c r="O82" s="1"/>
      <c r="P82" s="1"/>
      <c r="Q82" s="1"/>
      <c r="R82" s="1"/>
      <c r="S82" s="1"/>
      <c r="T82" s="1"/>
      <c r="U82" s="1"/>
      <c r="V82" s="1"/>
      <c r="W82" s="1"/>
      <c r="X82" s="1"/>
      <c r="Y82" s="1"/>
      <c r="Z82" s="1"/>
    </row>
    <row r="83" spans="1:26" ht="14.25" customHeight="1" x14ac:dyDescent="0.25">
      <c r="A83" s="2"/>
      <c r="B83" s="116"/>
      <c r="C83" s="1"/>
      <c r="D83" s="1"/>
      <c r="E83" s="1"/>
      <c r="F83" s="1"/>
      <c r="G83" s="1"/>
      <c r="H83" s="1"/>
      <c r="I83" s="1"/>
      <c r="J83" s="1"/>
      <c r="K83" s="1"/>
      <c r="L83" s="1"/>
      <c r="M83" s="3"/>
      <c r="N83" s="1"/>
      <c r="O83" s="1"/>
      <c r="P83" s="1"/>
      <c r="Q83" s="1"/>
      <c r="R83" s="1"/>
      <c r="S83" s="1"/>
      <c r="T83" s="1"/>
      <c r="U83" s="1"/>
      <c r="V83" s="1"/>
      <c r="W83" s="1"/>
      <c r="X83" s="1"/>
      <c r="Y83" s="1"/>
      <c r="Z83" s="1"/>
    </row>
    <row r="84" spans="1:26" ht="14.25" customHeight="1" x14ac:dyDescent="0.25">
      <c r="A84" s="2"/>
      <c r="B84" s="116"/>
      <c r="C84" s="1"/>
      <c r="D84" s="1"/>
      <c r="E84" s="1"/>
      <c r="F84" s="1"/>
      <c r="G84" s="1"/>
      <c r="H84" s="1"/>
      <c r="I84" s="1"/>
      <c r="J84" s="1"/>
      <c r="K84" s="1"/>
      <c r="L84" s="1"/>
      <c r="M84" s="3"/>
      <c r="N84" s="1"/>
      <c r="O84" s="1"/>
      <c r="P84" s="1"/>
      <c r="Q84" s="1"/>
      <c r="R84" s="1"/>
      <c r="S84" s="1"/>
      <c r="T84" s="1"/>
      <c r="U84" s="1"/>
      <c r="V84" s="1"/>
      <c r="W84" s="1"/>
      <c r="X84" s="1"/>
      <c r="Y84" s="1"/>
      <c r="Z84" s="1"/>
    </row>
    <row r="85" spans="1:26" ht="14.25" customHeight="1" x14ac:dyDescent="0.25">
      <c r="A85" s="2"/>
      <c r="B85" s="116"/>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x14ac:dyDescent="0.25">
      <c r="A86" s="2"/>
      <c r="B86" s="116"/>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x14ac:dyDescent="0.25">
      <c r="A87" s="2"/>
      <c r="B87" s="116"/>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x14ac:dyDescent="0.25">
      <c r="A88" s="2"/>
      <c r="B88" s="116"/>
      <c r="C88" s="89" t="s">
        <v>598</v>
      </c>
      <c r="D88" s="90"/>
      <c r="E88" s="90"/>
      <c r="F88" s="90"/>
      <c r="G88" s="90"/>
      <c r="H88" s="90"/>
      <c r="I88" s="90"/>
      <c r="J88" s="91"/>
      <c r="K88" s="1"/>
      <c r="L88" s="1"/>
      <c r="M88" s="3"/>
      <c r="N88" s="1"/>
      <c r="O88" s="1"/>
      <c r="P88" s="1"/>
      <c r="Q88" s="1"/>
      <c r="R88" s="1"/>
      <c r="S88" s="1"/>
      <c r="T88" s="1"/>
      <c r="U88" s="1"/>
      <c r="V88" s="1"/>
      <c r="W88" s="1"/>
      <c r="X88" s="1"/>
      <c r="Y88" s="1"/>
      <c r="Z88" s="1"/>
    </row>
    <row r="89" spans="1:26" ht="21.75" customHeight="1" x14ac:dyDescent="0.25">
      <c r="A89" s="2"/>
      <c r="B89" s="116"/>
      <c r="C89" s="32" t="s">
        <v>599</v>
      </c>
      <c r="D89" s="33"/>
      <c r="E89" s="33"/>
      <c r="F89" s="33"/>
      <c r="G89" s="33"/>
      <c r="H89" s="33"/>
      <c r="I89" s="33"/>
      <c r="J89" s="34"/>
      <c r="K89" s="1"/>
      <c r="L89" s="1"/>
      <c r="M89" s="3"/>
      <c r="N89" s="1"/>
      <c r="O89" s="1"/>
      <c r="P89" s="1"/>
      <c r="Q89" s="1"/>
      <c r="R89" s="1"/>
      <c r="S89" s="1"/>
      <c r="T89" s="1"/>
      <c r="U89" s="1"/>
      <c r="V89" s="1"/>
      <c r="W89" s="1"/>
      <c r="X89" s="1"/>
      <c r="Y89" s="1"/>
      <c r="Z89" s="1"/>
    </row>
    <row r="90" spans="1:26" ht="21.75" customHeight="1" x14ac:dyDescent="0.25">
      <c r="A90" s="2"/>
      <c r="B90" s="116"/>
      <c r="C90" s="32" t="s">
        <v>600</v>
      </c>
      <c r="D90" s="33"/>
      <c r="E90" s="33"/>
      <c r="F90" s="33"/>
      <c r="G90" s="33"/>
      <c r="H90" s="33"/>
      <c r="I90" s="33"/>
      <c r="J90" s="34"/>
      <c r="K90" s="1"/>
      <c r="L90" s="1"/>
      <c r="M90" s="3"/>
      <c r="N90" s="1"/>
      <c r="O90" s="1"/>
      <c r="P90" s="1"/>
      <c r="Q90" s="1"/>
      <c r="R90" s="1"/>
      <c r="S90" s="1"/>
      <c r="T90" s="1"/>
      <c r="U90" s="1"/>
      <c r="V90" s="1"/>
      <c r="W90" s="1"/>
      <c r="X90" s="1"/>
      <c r="Y90" s="1"/>
      <c r="Z90" s="1"/>
    </row>
    <row r="91" spans="1:26" ht="14.25" customHeight="1" x14ac:dyDescent="0.25">
      <c r="A91" s="2"/>
      <c r="B91" s="116"/>
      <c r="C91" s="93" t="s">
        <v>41</v>
      </c>
      <c r="D91" s="37"/>
      <c r="E91" s="37"/>
      <c r="F91" s="37"/>
      <c r="G91" s="37"/>
      <c r="H91" s="37"/>
      <c r="I91" s="37"/>
      <c r="J91" s="94"/>
      <c r="K91" s="1"/>
      <c r="L91" s="1"/>
      <c r="M91" s="3"/>
      <c r="N91" s="1"/>
      <c r="O91" s="1"/>
      <c r="P91" s="1"/>
      <c r="Q91" s="1"/>
      <c r="R91" s="1"/>
      <c r="S91" s="1"/>
      <c r="T91" s="1"/>
      <c r="U91" s="1"/>
      <c r="V91" s="1"/>
      <c r="W91" s="1"/>
      <c r="X91" s="1"/>
      <c r="Y91" s="1"/>
      <c r="Z91" s="1"/>
    </row>
    <row r="92" spans="1:26" ht="14.25" customHeight="1" x14ac:dyDescent="0.25">
      <c r="A92" s="2"/>
      <c r="B92" s="116"/>
      <c r="C92" s="1"/>
      <c r="D92" s="1"/>
      <c r="E92" s="1"/>
      <c r="F92" s="1"/>
      <c r="G92" s="1"/>
      <c r="H92" s="1"/>
      <c r="I92" s="1"/>
      <c r="J92" s="1"/>
      <c r="K92" s="1"/>
      <c r="L92" s="1"/>
      <c r="M92" s="3"/>
      <c r="N92" s="1"/>
      <c r="O92" s="1"/>
      <c r="P92" s="1"/>
      <c r="Q92" s="1"/>
      <c r="R92" s="1"/>
      <c r="S92" s="1"/>
      <c r="T92" s="1"/>
      <c r="U92" s="1"/>
      <c r="V92" s="1"/>
      <c r="W92" s="1"/>
      <c r="X92" s="1"/>
      <c r="Y92" s="1"/>
      <c r="Z92" s="1"/>
    </row>
    <row r="93" spans="1:26" ht="14.25" customHeight="1" x14ac:dyDescent="0.25">
      <c r="A93" s="2"/>
      <c r="B93" s="116"/>
      <c r="C93" s="1"/>
      <c r="D93" s="1"/>
      <c r="E93" s="1"/>
      <c r="F93" s="1"/>
      <c r="G93" s="1"/>
      <c r="H93" s="1"/>
      <c r="I93" s="1"/>
      <c r="J93" s="1"/>
      <c r="K93" s="1"/>
      <c r="L93" s="1"/>
      <c r="M93" s="3"/>
      <c r="N93" s="1"/>
      <c r="O93" s="1"/>
      <c r="P93" s="1"/>
      <c r="Q93" s="1"/>
      <c r="R93" s="1"/>
      <c r="S93" s="1"/>
      <c r="T93" s="1"/>
      <c r="U93" s="1"/>
      <c r="V93" s="1"/>
      <c r="W93" s="1"/>
      <c r="X93" s="1"/>
      <c r="Y93" s="1"/>
      <c r="Z93" s="1"/>
    </row>
    <row r="94" spans="1:26" ht="14.25" customHeight="1" x14ac:dyDescent="0.25">
      <c r="A94" s="2"/>
      <c r="B94" s="116"/>
      <c r="C94" s="1"/>
      <c r="D94" s="1"/>
      <c r="E94" s="1"/>
      <c r="F94" s="1"/>
      <c r="G94" s="1"/>
      <c r="H94" s="1"/>
      <c r="I94" s="1"/>
      <c r="J94" s="1"/>
      <c r="K94" s="1"/>
      <c r="L94" s="1"/>
      <c r="M94" s="3"/>
      <c r="N94" s="1"/>
      <c r="O94" s="1"/>
      <c r="P94" s="1"/>
      <c r="Q94" s="1"/>
      <c r="R94" s="1"/>
      <c r="S94" s="1"/>
      <c r="T94" s="1"/>
      <c r="U94" s="1"/>
      <c r="V94" s="1"/>
      <c r="W94" s="1"/>
      <c r="X94" s="1"/>
      <c r="Y94" s="1"/>
      <c r="Z94" s="1"/>
    </row>
    <row r="95" spans="1:26" ht="14.25" customHeight="1" x14ac:dyDescent="0.25">
      <c r="A95" s="2"/>
      <c r="B95" s="116"/>
      <c r="C95" s="1"/>
      <c r="D95" s="1"/>
      <c r="E95" s="1"/>
      <c r="F95" s="1"/>
      <c r="G95" s="1"/>
      <c r="H95" s="1"/>
      <c r="I95" s="1"/>
      <c r="J95" s="1"/>
      <c r="K95" s="1"/>
      <c r="L95" s="1"/>
      <c r="M95" s="3"/>
      <c r="N95" s="1"/>
      <c r="O95" s="1"/>
      <c r="P95" s="1"/>
      <c r="Q95" s="1"/>
      <c r="R95" s="1"/>
      <c r="S95" s="1"/>
      <c r="T95" s="1"/>
      <c r="U95" s="1"/>
      <c r="V95" s="1"/>
      <c r="W95" s="1"/>
      <c r="X95" s="1"/>
      <c r="Y95" s="1"/>
      <c r="Z95" s="1"/>
    </row>
    <row r="96" spans="1:26" ht="14.25" customHeight="1" thickBot="1" x14ac:dyDescent="0.3">
      <c r="A96" s="11"/>
      <c r="B96" s="117"/>
      <c r="C96" s="12"/>
      <c r="D96" s="12"/>
      <c r="E96" s="12"/>
      <c r="F96" s="12"/>
      <c r="G96" s="12"/>
      <c r="H96" s="12"/>
      <c r="I96" s="12"/>
      <c r="J96" s="12"/>
      <c r="K96" s="12"/>
      <c r="L96" s="12"/>
      <c r="M96" s="13"/>
      <c r="N96" s="1"/>
      <c r="O96" s="1"/>
      <c r="P96" s="1"/>
      <c r="Q96" s="1"/>
      <c r="R96" s="1"/>
      <c r="S96" s="1"/>
      <c r="T96" s="1"/>
      <c r="U96" s="1"/>
      <c r="V96" s="1"/>
      <c r="W96" s="1"/>
      <c r="X96" s="1"/>
      <c r="Y96" s="1"/>
      <c r="Z96" s="1"/>
    </row>
    <row r="97" spans="1:26" ht="14.25" customHeight="1" x14ac:dyDescent="0.25">
      <c r="A97" s="1"/>
      <c r="B97" s="116"/>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16"/>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16"/>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16"/>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16"/>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16"/>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16"/>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16"/>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16"/>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16"/>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16"/>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16"/>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16"/>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16"/>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16"/>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16"/>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16"/>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16"/>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16"/>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16"/>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16"/>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16"/>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16"/>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16"/>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16"/>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16"/>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16"/>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16"/>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16"/>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16"/>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16"/>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16"/>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16"/>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16"/>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16"/>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16"/>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16"/>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16"/>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16"/>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16"/>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16"/>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16"/>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16"/>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16"/>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16"/>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16"/>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16"/>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16"/>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16"/>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16"/>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16"/>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16"/>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16"/>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16"/>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16"/>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16"/>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16"/>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16"/>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16"/>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16"/>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16"/>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16"/>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16"/>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16"/>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16"/>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16"/>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16"/>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16"/>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16"/>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16"/>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16"/>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16"/>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16"/>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16"/>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16"/>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16"/>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16"/>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16"/>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16"/>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16"/>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16"/>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16"/>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16"/>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16"/>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16"/>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16"/>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16"/>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16"/>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16"/>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16"/>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16"/>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16"/>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16"/>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16"/>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16"/>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16"/>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16"/>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16"/>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16"/>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16"/>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16"/>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16"/>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16"/>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16"/>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16"/>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16"/>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16"/>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16"/>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16"/>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16"/>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16"/>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16"/>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16"/>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16"/>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16"/>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16"/>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16"/>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16"/>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16"/>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16"/>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16"/>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16"/>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16"/>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16"/>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16"/>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16"/>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16"/>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16"/>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16"/>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16"/>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16"/>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16"/>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16"/>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16"/>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16"/>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16"/>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16"/>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16"/>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16"/>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16"/>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16"/>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16"/>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16"/>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16"/>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16"/>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16"/>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16"/>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16"/>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16"/>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16"/>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16"/>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16"/>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16"/>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16"/>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16"/>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16"/>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16"/>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16"/>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16"/>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16"/>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16"/>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16"/>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16"/>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16"/>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16"/>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16"/>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16"/>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16"/>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16"/>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16"/>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16"/>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16"/>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16"/>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16"/>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16"/>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16"/>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16"/>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16"/>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16"/>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16"/>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16"/>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16"/>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16"/>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16"/>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16"/>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16"/>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16"/>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16"/>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16"/>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16"/>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16"/>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16"/>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16"/>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16"/>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16"/>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16"/>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16"/>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16"/>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16"/>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16"/>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16"/>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16"/>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16"/>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16"/>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16"/>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16"/>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16"/>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16"/>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16"/>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16"/>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16"/>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16"/>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16"/>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16"/>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16"/>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16"/>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16"/>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16"/>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16"/>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16"/>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16"/>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16"/>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16"/>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16"/>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16"/>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16"/>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16"/>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16"/>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16"/>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16"/>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16"/>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16"/>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16"/>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16"/>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16"/>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16"/>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16"/>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16"/>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16"/>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16"/>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16"/>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16"/>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16"/>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16"/>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16"/>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16"/>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16"/>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16"/>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16"/>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16"/>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16"/>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16"/>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16"/>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16"/>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16"/>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16"/>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16"/>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16"/>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16"/>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16"/>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16"/>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16"/>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16"/>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16"/>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16"/>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16"/>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16"/>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16"/>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16"/>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16"/>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16"/>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16"/>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16"/>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16"/>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16"/>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16"/>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16"/>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16"/>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16"/>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16"/>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16"/>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16"/>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16"/>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16"/>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16"/>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16"/>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16"/>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16"/>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16"/>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16"/>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16"/>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16"/>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16"/>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16"/>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16"/>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16"/>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16"/>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16"/>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16"/>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16"/>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16"/>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16"/>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16"/>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16"/>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16"/>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16"/>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16"/>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16"/>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16"/>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16"/>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16"/>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16"/>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16"/>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16"/>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16"/>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16"/>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16"/>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16"/>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16"/>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16"/>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16"/>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16"/>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16"/>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16"/>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16"/>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16"/>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16"/>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16"/>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16"/>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16"/>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16"/>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16"/>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16"/>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16"/>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16"/>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16"/>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16"/>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16"/>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16"/>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16"/>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16"/>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16"/>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16"/>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16"/>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16"/>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16"/>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16"/>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16"/>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16"/>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16"/>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16"/>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16"/>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16"/>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16"/>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16"/>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16"/>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16"/>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16"/>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16"/>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16"/>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16"/>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16"/>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16"/>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16"/>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16"/>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16"/>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16"/>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16"/>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16"/>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16"/>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16"/>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16"/>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16"/>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16"/>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16"/>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16"/>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16"/>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16"/>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16"/>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16"/>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16"/>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16"/>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16"/>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16"/>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16"/>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16"/>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16"/>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16"/>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16"/>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16"/>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16"/>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16"/>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16"/>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16"/>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16"/>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16"/>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16"/>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16"/>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16"/>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16"/>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16"/>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16"/>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16"/>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16"/>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16"/>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16"/>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16"/>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16"/>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16"/>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16"/>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16"/>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16"/>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16"/>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16"/>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16"/>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16"/>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16"/>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16"/>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16"/>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16"/>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16"/>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16"/>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16"/>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16"/>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16"/>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16"/>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16"/>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16"/>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16"/>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16"/>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16"/>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16"/>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16"/>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16"/>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16"/>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16"/>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16"/>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16"/>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16"/>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16"/>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16"/>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16"/>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16"/>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16"/>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16"/>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16"/>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16"/>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16"/>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16"/>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16"/>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16"/>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16"/>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16"/>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16"/>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16"/>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16"/>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16"/>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16"/>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16"/>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16"/>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16"/>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16"/>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16"/>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16"/>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16"/>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16"/>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16"/>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16"/>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16"/>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16"/>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16"/>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16"/>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16"/>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16"/>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16"/>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16"/>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16"/>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16"/>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16"/>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16"/>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16"/>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16"/>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16"/>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16"/>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16"/>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16"/>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16"/>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16"/>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16"/>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16"/>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16"/>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16"/>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16"/>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16"/>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16"/>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16"/>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16"/>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16"/>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16"/>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16"/>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16"/>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16"/>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16"/>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16"/>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16"/>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16"/>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16"/>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16"/>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16"/>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16"/>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16"/>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16"/>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16"/>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16"/>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16"/>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16"/>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16"/>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16"/>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16"/>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16"/>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16"/>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16"/>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16"/>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16"/>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16"/>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16"/>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16"/>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16"/>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16"/>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16"/>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16"/>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16"/>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16"/>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16"/>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16"/>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16"/>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16"/>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16"/>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16"/>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16"/>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16"/>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16"/>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16"/>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16"/>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16"/>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16"/>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16"/>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16"/>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16"/>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16"/>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16"/>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16"/>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16"/>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16"/>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16"/>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16"/>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16"/>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16"/>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16"/>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16"/>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16"/>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16"/>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16"/>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16"/>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16"/>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16"/>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16"/>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16"/>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16"/>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16"/>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16"/>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16"/>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16"/>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16"/>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16"/>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16"/>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16"/>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16"/>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16"/>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16"/>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16"/>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16"/>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16"/>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16"/>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16"/>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16"/>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16"/>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16"/>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16"/>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16"/>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16"/>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16"/>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16"/>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16"/>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16"/>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16"/>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16"/>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16"/>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16"/>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16"/>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16"/>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16"/>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16"/>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16"/>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16"/>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16"/>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16"/>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16"/>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16"/>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16"/>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16"/>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16"/>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16"/>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16"/>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16"/>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16"/>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16"/>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16"/>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16"/>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16"/>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16"/>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16"/>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16"/>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16"/>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16"/>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16"/>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16"/>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16"/>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16"/>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16"/>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16"/>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16"/>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16"/>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16"/>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16"/>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16"/>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16"/>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16"/>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16"/>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16"/>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16"/>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16"/>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16"/>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16"/>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16"/>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16"/>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16"/>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16"/>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16"/>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16"/>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16"/>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16"/>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16"/>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16"/>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16"/>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16"/>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16"/>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16"/>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16"/>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16"/>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16"/>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16"/>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16"/>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16"/>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16"/>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16"/>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16"/>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16"/>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16"/>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16"/>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16"/>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16"/>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16"/>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16"/>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16"/>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16"/>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16"/>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16"/>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16"/>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16"/>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16"/>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16"/>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16"/>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16"/>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16"/>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16"/>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16"/>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16"/>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16"/>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16"/>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16"/>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16"/>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16"/>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16"/>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16"/>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16"/>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16"/>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16"/>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16"/>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16"/>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16"/>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16"/>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16"/>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16"/>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16"/>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16"/>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16"/>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16"/>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16"/>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16"/>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16"/>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16"/>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16"/>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16"/>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16"/>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16"/>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16"/>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16"/>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16"/>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16"/>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16"/>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16"/>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16"/>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16"/>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16"/>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16"/>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16"/>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16"/>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16"/>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16"/>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16"/>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16"/>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16"/>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16"/>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16"/>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16"/>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16"/>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16"/>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16"/>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16"/>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16"/>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16"/>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16"/>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16"/>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16"/>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16"/>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16"/>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16"/>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16"/>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16"/>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16"/>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16"/>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16"/>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16"/>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16"/>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16"/>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16"/>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16"/>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16"/>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16"/>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16"/>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16"/>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16"/>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16"/>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16"/>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16"/>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16"/>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16"/>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16"/>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16"/>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16"/>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16"/>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16"/>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16"/>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16"/>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16"/>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16"/>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16"/>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16"/>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16"/>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16"/>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16"/>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16"/>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16"/>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16"/>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16"/>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16"/>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16"/>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16"/>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16"/>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16"/>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16"/>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16"/>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16"/>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16"/>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16"/>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16"/>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16"/>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16"/>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16"/>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16"/>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16"/>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16"/>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16"/>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16"/>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16"/>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16"/>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16"/>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16"/>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16"/>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16"/>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16"/>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16"/>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16"/>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16"/>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16"/>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16"/>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16"/>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16"/>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16"/>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16"/>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16"/>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16"/>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16"/>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16"/>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16"/>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16"/>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16"/>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16"/>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16"/>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16"/>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16"/>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16"/>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16"/>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16"/>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16"/>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16"/>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16"/>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16"/>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16"/>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16"/>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16"/>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16"/>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16"/>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16"/>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16"/>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16"/>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16"/>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16"/>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16"/>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16"/>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16"/>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16"/>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16"/>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16"/>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16"/>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16"/>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16"/>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16"/>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16"/>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16"/>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16"/>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16"/>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16"/>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16"/>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16"/>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16"/>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16"/>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16"/>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16"/>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16"/>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16"/>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16"/>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16"/>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16"/>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16"/>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16"/>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16"/>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16"/>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16"/>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16"/>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16"/>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16"/>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16"/>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16"/>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16"/>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16"/>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16"/>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16"/>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16"/>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16"/>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16"/>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16"/>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16"/>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16"/>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16"/>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16"/>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16"/>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16"/>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16"/>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16"/>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16"/>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16"/>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16"/>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16"/>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16"/>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16"/>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16"/>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16"/>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16"/>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16"/>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16"/>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16"/>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16"/>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16"/>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16"/>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16"/>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16"/>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16"/>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x14ac:dyDescent="0.25">
      <c r="A1016" s="1"/>
      <c r="B1016" s="116"/>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x14ac:dyDescent="0.25">
      <c r="A1017" s="1"/>
      <c r="B1017" s="116"/>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x14ac:dyDescent="0.25">
      <c r="A1018" s="1"/>
      <c r="B1018" s="116"/>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x14ac:dyDescent="0.25">
      <c r="A1019" s="1"/>
      <c r="B1019" s="116"/>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x14ac:dyDescent="0.25">
      <c r="A1020" s="1"/>
      <c r="B1020" s="116"/>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x14ac:dyDescent="0.25">
      <c r="A1021" s="1"/>
      <c r="B1021" s="116"/>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x14ac:dyDescent="0.25">
      <c r="A1022" s="1"/>
      <c r="B1022" s="116"/>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x14ac:dyDescent="0.25">
      <c r="A1023" s="1"/>
      <c r="B1023" s="116"/>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x14ac:dyDescent="0.25">
      <c r="A1024" s="1"/>
      <c r="B1024" s="116"/>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x14ac:dyDescent="0.25">
      <c r="A1025" s="1"/>
      <c r="B1025" s="116"/>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x14ac:dyDescent="0.25">
      <c r="A1026" s="1"/>
      <c r="B1026" s="116"/>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x14ac:dyDescent="0.25">
      <c r="A1027" s="1"/>
      <c r="B1027" s="116"/>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x14ac:dyDescent="0.25">
      <c r="A1028" s="1"/>
      <c r="B1028" s="116"/>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x14ac:dyDescent="0.25">
      <c r="A1029" s="1"/>
      <c r="B1029" s="116"/>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x14ac:dyDescent="0.25">
      <c r="A1030" s="1"/>
      <c r="B1030" s="116"/>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x14ac:dyDescent="0.25">
      <c r="A1031" s="1"/>
      <c r="B1031" s="116"/>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x14ac:dyDescent="0.25">
      <c r="A1032" s="1"/>
      <c r="B1032" s="116"/>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x14ac:dyDescent="0.25">
      <c r="A1033" s="1"/>
      <c r="B1033" s="116"/>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x14ac:dyDescent="0.25">
      <c r="A1034" s="1"/>
      <c r="B1034" s="116"/>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x14ac:dyDescent="0.25">
      <c r="A1035" s="1"/>
      <c r="B1035" s="116"/>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x14ac:dyDescent="0.25">
      <c r="A1036" s="1"/>
      <c r="B1036" s="116"/>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x14ac:dyDescent="0.25">
      <c r="A1037" s="1"/>
      <c r="B1037" s="116"/>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x14ac:dyDescent="0.25">
      <c r="A1038" s="1"/>
      <c r="B1038" s="116"/>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x14ac:dyDescent="0.25">
      <c r="A1039" s="1"/>
      <c r="B1039" s="116"/>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x14ac:dyDescent="0.25">
      <c r="A1040" s="1"/>
      <c r="B1040" s="116"/>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x14ac:dyDescent="0.25">
      <c r="A1041" s="1"/>
      <c r="B1041" s="116"/>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x14ac:dyDescent="0.25">
      <c r="A1042" s="1"/>
      <c r="B1042" s="116"/>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x14ac:dyDescent="0.25">
      <c r="A1043" s="1"/>
      <c r="B1043" s="116"/>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x14ac:dyDescent="0.25">
      <c r="A1044" s="1"/>
      <c r="B1044" s="116"/>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x14ac:dyDescent="0.25">
      <c r="A1045" s="1"/>
      <c r="B1045" s="116"/>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x14ac:dyDescent="0.25">
      <c r="A1046" s="1"/>
      <c r="B1046" s="116"/>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sheetData>
  <sheetProtection algorithmName="SHA-512" hashValue="RmlBBdLReuFyOAcPiaVNDIHgvbzjiu0HxfBeKehhH7sdhrVMIXK8TVwdFb9bp2zP4oAybMQNi8/4BRsBpxh+Lg==" saltValue="Jw1JO7uZMWRNAy5IiFhQuQ==" spinCount="100000" sheet="1" objects="1" scenarios="1"/>
  <autoFilter ref="B11:K43" xr:uid="{00000000-0009-0000-0000-000007000000}"/>
  <mergeCells count="11">
    <mergeCell ref="A9:M9"/>
    <mergeCell ref="C69:E69"/>
    <mergeCell ref="C79:E79"/>
    <mergeCell ref="C82:E82"/>
    <mergeCell ref="A1:M1"/>
    <mergeCell ref="A2:M2"/>
    <mergeCell ref="A3:M3"/>
    <mergeCell ref="A4:M4"/>
    <mergeCell ref="A5:M5"/>
    <mergeCell ref="A6:M6"/>
    <mergeCell ref="A7:M8"/>
  </mergeCells>
  <hyperlinks>
    <hyperlink ref="B63" location="null!A1" display="Volver al resultado global" xr:uid="{00000000-0004-0000-0700-000000000000}"/>
  </hyperlinks>
  <pageMargins left="0.7" right="0.7" top="0.75" bottom="0.75" header="0" footer="0"/>
  <pageSetup scale="55"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dcterms:created xsi:type="dcterms:W3CDTF">2024-11-03T19:02:36Z</dcterms:created>
  <dcterms:modified xsi:type="dcterms:W3CDTF">2024-12-17T06:02:48Z</dcterms:modified>
</cp:coreProperties>
</file>