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1.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USUARIO\Downloads\Alcaldía de Cali 2\Alcaldía 3\Validación_ICED\0. VALIDADOS\DAP\"/>
    </mc:Choice>
  </mc:AlternateContent>
  <xr:revisionPtr revIDLastSave="0" documentId="8_{8AD823EB-92C0-4442-9F10-5D94F5A89A55}" xr6:coauthVersionLast="43" xr6:coauthVersionMax="43" xr10:uidLastSave="{00000000-0000-0000-0000-000000000000}"/>
  <workbookProtection workbookAlgorithmName="SHA-512" workbookHashValue="DhD0hOYFOXM4w2RcgXLal6fpxRDLN9yKKxlj/gvvu9oC7DthHSVfU2gRU5JzwFAq0tdbOT06dMJ8veRBA+PFUA==" workbookSaltValue="2agBM8A8F88WMlWdwuqx+Q==" workbookSpinCount="100000" lockStructure="1"/>
  <bookViews>
    <workbookView xWindow="-120" yWindow="-120" windowWidth="20730" windowHeight="1104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6" hidden="1">'E. Metodología estadística'!$B$11:$K$155</definedName>
    <definedName name="_xlnm._FilterDatabase" localSheetId="7" hidden="1">'F. Accesibilidad y uso'!$B$11:$K$43</definedName>
    <definedName name="_xlnm.Print_Area" localSheetId="6">'E. Metodología estadística'!$A$1:$M$200</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67" i="7" l="1"/>
  <c r="I38" i="7"/>
  <c r="I37" i="7"/>
  <c r="I36" i="7"/>
  <c r="D76" i="7" l="1"/>
  <c r="D69" i="7" l="1"/>
  <c r="D68" i="7"/>
  <c r="D77" i="5"/>
  <c r="D77" i="7"/>
  <c r="D79" i="7"/>
  <c r="B61" i="7"/>
  <c r="D78" i="7"/>
  <c r="D182" i="6" l="1"/>
  <c r="D181" i="6"/>
  <c r="D180" i="6"/>
  <c r="D174" i="6"/>
  <c r="D173" i="6"/>
  <c r="D172" i="6"/>
  <c r="D166" i="6"/>
  <c r="D165" i="6"/>
  <c r="D164" i="6"/>
  <c r="D163" i="6"/>
  <c r="D162" i="6"/>
  <c r="D161" i="6"/>
  <c r="E161" i="6"/>
  <c r="E162" i="6"/>
  <c r="E163" i="6"/>
  <c r="E164" i="6"/>
  <c r="E165" i="6"/>
  <c r="E166" i="6"/>
  <c r="E172" i="6"/>
  <c r="E173" i="6"/>
  <c r="E174" i="6"/>
  <c r="E180" i="6"/>
  <c r="E181" i="6"/>
  <c r="E182" i="6"/>
  <c r="D78" i="5"/>
  <c r="D69" i="5"/>
  <c r="D79" i="5"/>
  <c r="D49" i="4"/>
  <c r="D43" i="4"/>
  <c r="D41" i="4"/>
  <c r="F77" i="7"/>
  <c r="E77" i="7"/>
  <c r="F180" i="6" l="1"/>
  <c r="F165" i="6"/>
  <c r="F182" i="6"/>
  <c r="F166" i="6"/>
  <c r="F162" i="6"/>
  <c r="F164" i="6"/>
  <c r="F181" i="6"/>
  <c r="F172" i="6"/>
  <c r="F175" i="6" s="1"/>
  <c r="F163" i="6"/>
  <c r="F161" i="6"/>
  <c r="F174" i="6"/>
  <c r="F173" i="6"/>
  <c r="E30" i="3"/>
  <c r="F183" i="6" l="1"/>
  <c r="F167" i="6"/>
  <c r="F185" i="6" s="1"/>
  <c r="D81" i="5"/>
  <c r="D80" i="5"/>
  <c r="D76" i="5"/>
  <c r="D71" i="5"/>
  <c r="D70" i="5"/>
  <c r="D44" i="4"/>
  <c r="D51" i="4"/>
  <c r="D50" i="4"/>
  <c r="F44" i="4" l="1"/>
  <c r="D42" i="4"/>
  <c r="F42" i="4" s="1"/>
  <c r="F41" i="4"/>
  <c r="A9" i="3"/>
  <c r="A9" i="2"/>
  <c r="E79" i="7"/>
  <c r="E78" i="7"/>
  <c r="F78" i="7" s="1"/>
  <c r="E76" i="7"/>
  <c r="F76" i="7" s="1"/>
  <c r="E69" i="7"/>
  <c r="E68" i="7"/>
  <c r="F68" i="7" s="1"/>
  <c r="E67" i="7"/>
  <c r="E81" i="5"/>
  <c r="F81" i="5" s="1"/>
  <c r="E80" i="5"/>
  <c r="F80" i="5" s="1"/>
  <c r="E79" i="5"/>
  <c r="E78" i="5"/>
  <c r="F78" i="5" s="1"/>
  <c r="E77" i="5"/>
  <c r="F77" i="5" s="1"/>
  <c r="F82" i="5" s="1"/>
  <c r="E76" i="5"/>
  <c r="E71" i="5"/>
  <c r="F71" i="5" s="1"/>
  <c r="E70" i="5"/>
  <c r="E69" i="5"/>
  <c r="F69" i="5" s="1"/>
  <c r="K63" i="5"/>
  <c r="E51" i="4"/>
  <c r="F51" i="4" s="1"/>
  <c r="E50" i="4"/>
  <c r="E49" i="4"/>
  <c r="F49" i="4" s="1"/>
  <c r="F43" i="4"/>
  <c r="E36" i="3"/>
  <c r="E35" i="3"/>
  <c r="E29" i="3"/>
  <c r="E28" i="3"/>
  <c r="F67" i="7" l="1"/>
  <c r="F69" i="7"/>
  <c r="F79" i="7"/>
  <c r="F80" i="7" s="1"/>
  <c r="F29" i="3"/>
  <c r="G29" i="3" s="1"/>
  <c r="F76" i="5"/>
  <c r="F22" i="3" s="1"/>
  <c r="F79" i="5"/>
  <c r="F70" i="5"/>
  <c r="F50" i="4"/>
  <c r="F52" i="4" s="1"/>
  <c r="F45" i="4"/>
  <c r="F54" i="4" l="1"/>
  <c r="F30" i="3"/>
  <c r="G30" i="3" s="1"/>
  <c r="F72" i="5"/>
  <c r="F21" i="3" s="1"/>
  <c r="G21" i="3" s="1"/>
  <c r="F70" i="7"/>
  <c r="F36" i="3"/>
  <c r="G36" i="3" s="1"/>
  <c r="G22" i="3"/>
  <c r="F14" i="3"/>
  <c r="G14" i="3" s="1"/>
  <c r="F15" i="3"/>
  <c r="G15" i="3" s="1"/>
  <c r="G23" i="3" l="1"/>
  <c r="E18" i="2" s="1"/>
  <c r="F18" i="2" s="1"/>
  <c r="G16" i="3"/>
  <c r="E17" i="2" s="1"/>
  <c r="F17" i="2" s="1"/>
  <c r="F28" i="3"/>
  <c r="G28" i="3" s="1"/>
  <c r="G31" i="3" s="1"/>
  <c r="E19" i="2" s="1"/>
  <c r="F19" i="2" s="1"/>
  <c r="F35" i="3"/>
  <c r="G35" i="3" s="1"/>
  <c r="F83" i="7"/>
  <c r="F84" i="5"/>
  <c r="G37" i="3" l="1"/>
  <c r="E20" i="2" s="1"/>
  <c r="F20" i="2" s="1"/>
  <c r="F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13C26C7D-1765-43A9-A0CF-5888D040D8E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3C969A69-1C70-4CF3-A4FD-0EF04958E00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4" authorId="0" shapeId="0" xr:uid="{7FDED601-5F31-48D5-85C4-79ED66C2F7F7}">
      <text>
        <r>
          <rPr>
            <b/>
            <sz val="9"/>
            <color indexed="81"/>
            <rFont val="Tahoma"/>
            <family val="2"/>
          </rPr>
          <t>DELL:</t>
        </r>
        <r>
          <rPr>
            <sz val="9"/>
            <color indexed="81"/>
            <rFont val="Tahoma"/>
            <family val="2"/>
          </rPr>
          <t xml:space="preserve">
0%
</t>
        </r>
      </text>
    </comment>
    <comment ref="I15" authorId="0" shapeId="0" xr:uid="{EE22DE49-9E58-4C06-8EE8-F7DBC47CC97A}">
      <text>
        <r>
          <rPr>
            <b/>
            <sz val="9"/>
            <color indexed="81"/>
            <rFont val="Tahoma"/>
            <family val="2"/>
          </rPr>
          <t>DELL:</t>
        </r>
        <r>
          <rPr>
            <sz val="9"/>
            <color indexed="81"/>
            <rFont val="Tahoma"/>
            <family val="2"/>
          </rPr>
          <t xml:space="preserve">
0%
</t>
        </r>
      </text>
    </comment>
    <comment ref="I16" authorId="0" shapeId="0" xr:uid="{2EF6AA6F-DF83-4E9C-B803-F0C049479A61}">
      <text>
        <r>
          <rPr>
            <b/>
            <sz val="9"/>
            <color indexed="81"/>
            <rFont val="Tahoma"/>
            <family val="2"/>
          </rPr>
          <t>DELL:</t>
        </r>
        <r>
          <rPr>
            <sz val="9"/>
            <color indexed="81"/>
            <rFont val="Tahoma"/>
            <family val="2"/>
          </rPr>
          <t xml:space="preserve">
0%
</t>
        </r>
      </text>
    </comment>
    <comment ref="I17" authorId="0" shapeId="0" xr:uid="{59819ADF-00C5-4EF6-A03B-DF178D7A37D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F6ECCDDF-533F-4ECB-A1F4-65D6D7A6D16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0C3D57C8-F469-4B61-AB4D-3C5B62850027}">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5F2EBF5E-D796-430F-BBD6-71062D620B44}">
      <text>
        <r>
          <rPr>
            <b/>
            <sz val="9"/>
            <color indexed="81"/>
            <rFont val="Tahoma"/>
            <family val="2"/>
          </rPr>
          <t>DELL:</t>
        </r>
        <r>
          <rPr>
            <sz val="9"/>
            <color indexed="81"/>
            <rFont val="Tahoma"/>
            <family val="2"/>
          </rPr>
          <t xml:space="preserve">
0%
</t>
        </r>
      </text>
    </comment>
    <comment ref="I21" authorId="0" shapeId="0" xr:uid="{7A83652E-81AD-4A35-827A-287FF12C39DA}">
      <text>
        <r>
          <rPr>
            <b/>
            <sz val="9"/>
            <color indexed="81"/>
            <rFont val="Tahoma"/>
            <family val="2"/>
          </rPr>
          <t>DELL:</t>
        </r>
        <r>
          <rPr>
            <sz val="9"/>
            <color indexed="81"/>
            <rFont val="Tahoma"/>
            <family val="2"/>
          </rPr>
          <t xml:space="preserve">
0%
</t>
        </r>
      </text>
    </comment>
    <comment ref="I22" authorId="0" shapeId="0" xr:uid="{CDD4AC9D-A3A1-492D-BA4E-0CF6B74F213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D46C464E-D557-4BFC-8ECC-75314FB5DC05}">
      <text>
        <r>
          <rPr>
            <b/>
            <sz val="9"/>
            <color indexed="81"/>
            <rFont val="Tahoma"/>
            <family val="2"/>
          </rPr>
          <t>DELL:</t>
        </r>
        <r>
          <rPr>
            <sz val="9"/>
            <color indexed="81"/>
            <rFont val="Tahoma"/>
            <family val="2"/>
          </rPr>
          <t xml:space="preserve">
0%
</t>
        </r>
      </text>
    </comment>
    <comment ref="I24" authorId="0" shapeId="0" xr:uid="{201714F1-F061-482C-922E-3853A292686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0EA684D9-BA36-47D4-9B9A-47AF6765BB0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6" authorId="0" shapeId="0" xr:uid="{000955CC-F9D3-4442-A270-53EA5270DAEF}">
      <text>
        <r>
          <rPr>
            <b/>
            <sz val="9"/>
            <color indexed="81"/>
            <rFont val="Tahoma"/>
            <family val="2"/>
          </rPr>
          <t>DELL:</t>
        </r>
        <r>
          <rPr>
            <sz val="9"/>
            <color indexed="81"/>
            <rFont val="Tahoma"/>
            <family val="2"/>
          </rPr>
          <t xml:space="preserve">
0%
</t>
        </r>
      </text>
    </comment>
    <comment ref="I27" authorId="0" shapeId="0" xr:uid="{4BC0507D-3C0E-4D88-950D-FF0671EF6735}">
      <text>
        <r>
          <rPr>
            <b/>
            <sz val="9"/>
            <color indexed="81"/>
            <rFont val="Tahoma"/>
            <family val="2"/>
          </rPr>
          <t>DELL:</t>
        </r>
        <r>
          <rPr>
            <sz val="9"/>
            <color indexed="81"/>
            <rFont val="Tahoma"/>
            <family val="2"/>
          </rPr>
          <t xml:space="preserve">
0%
</t>
        </r>
      </text>
    </comment>
    <comment ref="I28" authorId="0" shapeId="0" xr:uid="{8DB414B9-C5B1-4ADE-9164-D1459CBDDBF4}">
      <text>
        <r>
          <rPr>
            <b/>
            <sz val="9"/>
            <color indexed="81"/>
            <rFont val="Tahoma"/>
            <family val="2"/>
          </rPr>
          <t>DELL:</t>
        </r>
        <r>
          <rPr>
            <sz val="9"/>
            <color indexed="81"/>
            <rFont val="Tahoma"/>
            <family val="2"/>
          </rPr>
          <t xml:space="preserve">
0%
</t>
        </r>
      </text>
    </comment>
    <comment ref="I29" authorId="0" shapeId="0" xr:uid="{C715DE5A-7828-4DD0-96F7-49CA4BA8AEE4}">
      <text>
        <r>
          <rPr>
            <b/>
            <sz val="9"/>
            <color indexed="81"/>
            <rFont val="Tahoma"/>
            <family val="2"/>
          </rPr>
          <t>DELL:</t>
        </r>
        <r>
          <rPr>
            <sz val="9"/>
            <color indexed="81"/>
            <rFont val="Tahoma"/>
            <family val="2"/>
          </rPr>
          <t xml:space="preserve">
100%
</t>
        </r>
      </text>
    </comment>
    <comment ref="I30" authorId="0" shapeId="0" xr:uid="{2BB9CD84-5CBF-4ED1-8B32-81F8BF98CF5D}">
      <text>
        <r>
          <rPr>
            <b/>
            <sz val="9"/>
            <color indexed="81"/>
            <rFont val="Tahoma"/>
            <family val="2"/>
          </rPr>
          <t>DELL:</t>
        </r>
        <r>
          <rPr>
            <sz val="9"/>
            <color indexed="81"/>
            <rFont val="Tahoma"/>
            <family val="2"/>
          </rPr>
          <t xml:space="preserve">
0%
</t>
        </r>
      </text>
    </comment>
    <comment ref="I31" authorId="0" shapeId="0" xr:uid="{6794AAF1-C7F3-4452-8D7D-645CDBC31CE0}">
      <text>
        <r>
          <rPr>
            <b/>
            <sz val="9"/>
            <color indexed="81"/>
            <rFont val="Tahoma"/>
            <family val="2"/>
          </rPr>
          <t>DELL:</t>
        </r>
        <r>
          <rPr>
            <sz val="9"/>
            <color indexed="81"/>
            <rFont val="Tahoma"/>
            <family val="2"/>
          </rPr>
          <t xml:space="preserve">
0%
</t>
        </r>
      </text>
    </comment>
    <comment ref="I32" authorId="0" shapeId="0" xr:uid="{C887EB13-7877-482B-99DC-378897CBCC51}">
      <text>
        <r>
          <rPr>
            <b/>
            <sz val="9"/>
            <color indexed="81"/>
            <rFont val="Tahoma"/>
            <family val="2"/>
          </rPr>
          <t>DELL:</t>
        </r>
        <r>
          <rPr>
            <sz val="9"/>
            <color indexed="81"/>
            <rFont val="Tahoma"/>
            <family val="2"/>
          </rPr>
          <t xml:space="preserve">
75%
</t>
        </r>
      </text>
    </comment>
    <comment ref="I33" authorId="0" shapeId="0" xr:uid="{300AF621-2FD8-4859-8565-C7E7AF15D032}">
      <text>
        <r>
          <rPr>
            <b/>
            <sz val="9"/>
            <color indexed="81"/>
            <rFont val="Tahoma"/>
            <family val="2"/>
          </rPr>
          <t>DELL:</t>
        </r>
        <r>
          <rPr>
            <sz val="9"/>
            <color indexed="81"/>
            <rFont val="Tahoma"/>
            <family val="2"/>
          </rPr>
          <t xml:space="preserve">
0%
</t>
        </r>
      </text>
    </comment>
    <comment ref="I34" authorId="0" shapeId="0" xr:uid="{13D31B97-6D63-43D0-A4A8-1EA65FD1ACB6}">
      <text>
        <r>
          <rPr>
            <b/>
            <sz val="9"/>
            <color indexed="81"/>
            <rFont val="Tahoma"/>
            <family val="2"/>
          </rPr>
          <t>DELL:</t>
        </r>
        <r>
          <rPr>
            <sz val="9"/>
            <color indexed="81"/>
            <rFont val="Tahoma"/>
            <family val="2"/>
          </rPr>
          <t xml:space="preserve">
0%
</t>
        </r>
      </text>
    </comment>
    <comment ref="I35" authorId="0" shapeId="0" xr:uid="{F2EF81A0-E772-449F-9D73-BB5478281D93}">
      <text>
        <r>
          <rPr>
            <b/>
            <sz val="9"/>
            <color indexed="81"/>
            <rFont val="Tahoma"/>
            <family val="2"/>
          </rPr>
          <t>DELL:</t>
        </r>
        <r>
          <rPr>
            <sz val="9"/>
            <color indexed="81"/>
            <rFont val="Tahoma"/>
            <family val="2"/>
          </rPr>
          <t xml:space="preserve">
0%
</t>
        </r>
      </text>
    </comment>
    <comment ref="I36" authorId="0" shapeId="0" xr:uid="{627220A8-7909-4AC1-A5C4-C12A98D086E2}">
      <text>
        <r>
          <rPr>
            <b/>
            <sz val="9"/>
            <color indexed="81"/>
            <rFont val="Tahoma"/>
            <family val="2"/>
          </rPr>
          <t>DELL:</t>
        </r>
        <r>
          <rPr>
            <sz val="9"/>
            <color indexed="81"/>
            <rFont val="Tahoma"/>
            <family val="2"/>
          </rPr>
          <t xml:space="preserve">
0%
</t>
        </r>
      </text>
    </comment>
    <comment ref="I37" authorId="0" shapeId="0" xr:uid="{37A99121-8FED-4870-9AC5-F273945B5432}">
      <text>
        <r>
          <rPr>
            <b/>
            <sz val="9"/>
            <color indexed="81"/>
            <rFont val="Tahoma"/>
            <family val="2"/>
          </rPr>
          <t>DELL:</t>
        </r>
        <r>
          <rPr>
            <sz val="9"/>
            <color indexed="81"/>
            <rFont val="Tahoma"/>
            <family val="2"/>
          </rPr>
          <t xml:space="preserve">
0%
</t>
        </r>
      </text>
    </comment>
    <comment ref="I38" authorId="0" shapeId="0" xr:uid="{F9E7EE73-827F-4B5E-BBA1-874D6C44477C}">
      <text>
        <r>
          <rPr>
            <b/>
            <sz val="9"/>
            <color indexed="81"/>
            <rFont val="Tahoma"/>
            <family val="2"/>
          </rPr>
          <t>DELL:</t>
        </r>
        <r>
          <rPr>
            <sz val="9"/>
            <color indexed="81"/>
            <rFont val="Tahoma"/>
            <family val="2"/>
          </rPr>
          <t xml:space="preserve">
100%
</t>
        </r>
      </text>
    </comment>
    <comment ref="I39" authorId="0" shapeId="0" xr:uid="{CE62990E-EF17-4F42-BFBD-772687F85406}">
      <text>
        <r>
          <rPr>
            <b/>
            <sz val="9"/>
            <color indexed="81"/>
            <rFont val="Tahoma"/>
            <family val="2"/>
          </rPr>
          <t>DELL:</t>
        </r>
        <r>
          <rPr>
            <sz val="9"/>
            <color indexed="81"/>
            <rFont val="Tahoma"/>
            <family val="2"/>
          </rPr>
          <t xml:space="preserve">
0%
</t>
        </r>
      </text>
    </comment>
    <comment ref="I40" authorId="0" shapeId="0" xr:uid="{D33976F8-54F7-4F2A-BC19-2636477F6ECC}">
      <text>
        <r>
          <rPr>
            <b/>
            <sz val="9"/>
            <color indexed="81"/>
            <rFont val="Tahoma"/>
            <family val="2"/>
          </rPr>
          <t>DELL:</t>
        </r>
        <r>
          <rPr>
            <sz val="9"/>
            <color indexed="81"/>
            <rFont val="Tahoma"/>
            <family val="2"/>
          </rPr>
          <t xml:space="preserve">
0%
</t>
        </r>
      </text>
    </comment>
    <comment ref="I41" authorId="0" shapeId="0" xr:uid="{41E7F4F5-674B-4EF4-8A55-4A11DDECF47C}">
      <text>
        <r>
          <rPr>
            <b/>
            <sz val="9"/>
            <color indexed="81"/>
            <rFont val="Tahoma"/>
            <family val="2"/>
          </rPr>
          <t>DELL:</t>
        </r>
        <r>
          <rPr>
            <sz val="9"/>
            <color indexed="81"/>
            <rFont val="Tahoma"/>
            <family val="2"/>
          </rPr>
          <t xml:space="preserve">
75%
</t>
        </r>
      </text>
    </comment>
    <comment ref="I42" authorId="0" shapeId="0" xr:uid="{05AC4147-4FBC-4FD2-89CC-2BE2355EA1F0}">
      <text>
        <r>
          <rPr>
            <b/>
            <sz val="9"/>
            <color indexed="81"/>
            <rFont val="Tahoma"/>
            <family val="2"/>
          </rPr>
          <t>DELL:</t>
        </r>
        <r>
          <rPr>
            <sz val="9"/>
            <color indexed="81"/>
            <rFont val="Tahoma"/>
            <family val="2"/>
          </rPr>
          <t xml:space="preserve">
0%
</t>
        </r>
      </text>
    </comment>
    <comment ref="I43" authorId="0" shapeId="0" xr:uid="{C8099057-EB33-45A3-80F4-26C43B747F4F}">
      <text>
        <r>
          <rPr>
            <b/>
            <sz val="9"/>
            <color indexed="81"/>
            <rFont val="Tahoma"/>
            <family val="2"/>
          </rPr>
          <t>DELL:</t>
        </r>
        <r>
          <rPr>
            <sz val="9"/>
            <color indexed="81"/>
            <rFont val="Tahoma"/>
            <family val="2"/>
          </rPr>
          <t xml:space="preserve">
0%
</t>
        </r>
      </text>
    </comment>
    <comment ref="I44" authorId="0" shapeId="0" xr:uid="{DC19DBB0-6250-44EE-A74E-80516AA9CA40}">
      <text>
        <r>
          <rPr>
            <b/>
            <sz val="9"/>
            <color indexed="81"/>
            <rFont val="Tahoma"/>
            <family val="2"/>
          </rPr>
          <t>DELL:</t>
        </r>
        <r>
          <rPr>
            <sz val="9"/>
            <color indexed="81"/>
            <rFont val="Tahoma"/>
            <family val="2"/>
          </rPr>
          <t xml:space="preserve">
0%
</t>
        </r>
      </text>
    </comment>
    <comment ref="I45" authorId="0" shapeId="0" xr:uid="{3A9FE913-8119-4A73-92AA-C6184CA8FC9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F33B9C22-4E54-4DC5-87C2-B699E228AA61}">
      <text>
        <r>
          <rPr>
            <b/>
            <sz val="9"/>
            <color indexed="81"/>
            <rFont val="Tahoma"/>
            <family val="2"/>
          </rPr>
          <t>DELL:</t>
        </r>
        <r>
          <rPr>
            <sz val="9"/>
            <color indexed="81"/>
            <rFont val="Tahoma"/>
            <family val="2"/>
          </rPr>
          <t xml:space="preserve">
0%
</t>
        </r>
      </text>
    </comment>
    <comment ref="I47" authorId="0" shapeId="0" xr:uid="{0298B85D-FCC4-4992-966A-4BFB80563CB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74D4CFD7-35B8-411D-BB63-70DA8EBCBDD9}">
      <text>
        <r>
          <rPr>
            <b/>
            <sz val="9"/>
            <color indexed="81"/>
            <rFont val="Tahoma"/>
            <family val="2"/>
          </rPr>
          <t>DELL:</t>
        </r>
        <r>
          <rPr>
            <sz val="9"/>
            <color indexed="81"/>
            <rFont val="Tahoma"/>
            <family val="2"/>
          </rPr>
          <t xml:space="preserve">
0%
</t>
        </r>
      </text>
    </comment>
    <comment ref="I49" authorId="0" shapeId="0" xr:uid="{3737C3E5-466B-49FA-BEC4-3CF7E421B71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2757BA99-BCF6-4B78-A44E-2BA093B2FAE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92E69587-849A-46DE-B62E-7C727F3ECC82}">
      <text>
        <r>
          <rPr>
            <b/>
            <sz val="9"/>
            <color indexed="81"/>
            <rFont val="Tahoma"/>
            <family val="2"/>
          </rPr>
          <t>DELL:</t>
        </r>
        <r>
          <rPr>
            <sz val="9"/>
            <color indexed="81"/>
            <rFont val="Tahoma"/>
            <family val="2"/>
          </rPr>
          <t xml:space="preserve">
0%
</t>
        </r>
      </text>
    </comment>
    <comment ref="I52" authorId="0" shapeId="0" xr:uid="{F29878E5-4AA3-4892-9096-C1E86ACD7F3B}">
      <text>
        <r>
          <rPr>
            <b/>
            <sz val="9"/>
            <color indexed="81"/>
            <rFont val="Tahoma"/>
            <family val="2"/>
          </rPr>
          <t>DELL:</t>
        </r>
        <r>
          <rPr>
            <sz val="9"/>
            <color indexed="81"/>
            <rFont val="Tahoma"/>
            <family val="2"/>
          </rPr>
          <t xml:space="preserve">
0%
</t>
        </r>
      </text>
    </comment>
    <comment ref="I53" authorId="0" shapeId="0" xr:uid="{AA38F533-3778-4245-8380-923CEF775507}">
      <text>
        <r>
          <rPr>
            <b/>
            <sz val="9"/>
            <color indexed="81"/>
            <rFont val="Tahoma"/>
            <family val="2"/>
          </rPr>
          <t>DELL:</t>
        </r>
        <r>
          <rPr>
            <sz val="9"/>
            <color indexed="81"/>
            <rFont val="Tahoma"/>
            <family val="2"/>
          </rPr>
          <t xml:space="preserve">
0%
</t>
        </r>
      </text>
    </comment>
    <comment ref="I54" authorId="0" shapeId="0" xr:uid="{22CA9686-F62A-4407-914C-641CC2F5AA3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E3C9F6EA-5792-484B-A497-B047C84D38A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1A1D40B1-29D6-4F76-B6D8-DDC01C4EE7C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B6292142-981B-4F76-A323-1FF98C2B7E9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8" authorId="0" shapeId="0" xr:uid="{D4A30D8F-F87C-4B36-8509-4CB7EE7EC02F}">
      <text>
        <r>
          <rPr>
            <b/>
            <sz val="9"/>
            <color indexed="81"/>
            <rFont val="Tahoma"/>
            <family val="2"/>
          </rPr>
          <t>DELL:</t>
        </r>
        <r>
          <rPr>
            <sz val="9"/>
            <color indexed="81"/>
            <rFont val="Tahoma"/>
            <family val="2"/>
          </rPr>
          <t xml:space="preserve">
0%
</t>
        </r>
      </text>
    </comment>
    <comment ref="I59" authorId="0" shapeId="0" xr:uid="{E9DB4238-48F4-47FC-BA8C-356417AC022C}">
      <text>
        <r>
          <rPr>
            <b/>
            <sz val="9"/>
            <color indexed="81"/>
            <rFont val="Tahoma"/>
            <family val="2"/>
          </rPr>
          <t>DELL:</t>
        </r>
        <r>
          <rPr>
            <sz val="9"/>
            <color indexed="81"/>
            <rFont val="Tahoma"/>
            <family val="2"/>
          </rPr>
          <t xml:space="preserve">
75%
</t>
        </r>
      </text>
    </comment>
    <comment ref="I60" authorId="0" shapeId="0" xr:uid="{4013204C-76B1-404D-913F-F1BAFFFD8727}">
      <text>
        <r>
          <rPr>
            <b/>
            <sz val="9"/>
            <color indexed="81"/>
            <rFont val="Tahoma"/>
            <family val="2"/>
          </rPr>
          <t>DELL:</t>
        </r>
        <r>
          <rPr>
            <sz val="9"/>
            <color indexed="81"/>
            <rFont val="Tahoma"/>
            <family val="2"/>
          </rPr>
          <t xml:space="preserve">
0%
</t>
        </r>
      </text>
    </comment>
    <comment ref="I61" authorId="0" shapeId="0" xr:uid="{9FE4D862-C89F-4938-9D0D-4C917C1E31DA}">
      <text>
        <r>
          <rPr>
            <b/>
            <sz val="9"/>
            <color indexed="81"/>
            <rFont val="Tahoma"/>
            <family val="2"/>
          </rPr>
          <t>DELL:</t>
        </r>
        <r>
          <rPr>
            <sz val="9"/>
            <color indexed="81"/>
            <rFont val="Tahoma"/>
            <family val="2"/>
          </rPr>
          <t xml:space="preserve">
0%
</t>
        </r>
      </text>
    </comment>
    <comment ref="I62" authorId="0" shapeId="0" xr:uid="{845EDAD1-C690-4133-97D8-3DBD6BF54662}">
      <text>
        <r>
          <rPr>
            <b/>
            <sz val="9"/>
            <color indexed="81"/>
            <rFont val="Tahoma"/>
            <family val="2"/>
          </rPr>
          <t>DELL:</t>
        </r>
        <r>
          <rPr>
            <sz val="9"/>
            <color indexed="81"/>
            <rFont val="Tahoma"/>
            <family val="2"/>
          </rPr>
          <t xml:space="preserve">
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D9F3923A-1EFC-425D-B1DC-A677D3FB180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643BBFC3-C00D-466A-A603-C7F5272516F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89A2A7F6-CB0E-4186-9592-E26BFA61512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FF1F9F6C-99BE-4D7E-877C-0FC0ED85499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1BD2B0B9-A0FF-4B14-A4EC-5D7F8ACDF32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995CB8F7-6277-4086-9B6E-6F5AF7D3CF7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8" authorId="0" shapeId="0" xr:uid="{4EC5C3C3-3BC9-4052-9C0A-8840C5E4D8C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C3D466C1-6064-408C-8F5F-C0B128BF48A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6754B164-58CF-4BE9-A0BC-D07A2AFF2DC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1A4AE307-FFD6-4C64-BC91-56A9979DA78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2" authorId="0" shapeId="0" xr:uid="{7B65842F-FC58-4CE7-80B0-D2A7EA2232D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F46F024B-F409-463B-86C3-94E5570AAA9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4" authorId="0" shapeId="0" xr:uid="{DD8ACDAD-49BC-45AB-A95D-701AC79E588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D80B2658-5BE6-4B6B-A5BE-E99496B7D12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A3C8B484-3EA9-42F2-872A-D938EDE431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20EFACB0-D950-47AB-8B15-A5958EA0DB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8" authorId="0" shapeId="0" xr:uid="{83AB2642-7C52-41EE-AEF3-CA8630583584}">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5C77D59B-ADF9-4D78-AC25-6A85708A40F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0" authorId="0" shapeId="0" xr:uid="{271DECCB-9831-47E6-88A6-7B8F59C940D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4E00CF4-CA07-49F8-AB15-C7A33453355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6526E566-64F7-4777-BD32-FB24714E996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E7239075-655F-4074-B975-ADD9E3BBAB4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4" authorId="0" shapeId="0" xr:uid="{6858A96A-A29E-4545-870F-CADC9FBFE01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11AD2436-A386-485F-A3D9-3CC7CA2B977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6" authorId="0" shapeId="0" xr:uid="{5CD00DA0-6484-4E65-8BCC-3682A6BCF91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7" authorId="0" shapeId="0" xr:uid="{AE796D0B-109F-4539-8C81-1C6C25F7A1F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8" authorId="0" shapeId="0" xr:uid="{4BE5EDF3-2BDE-4E87-8DEE-C57BF8B0CCD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A3F07572-A6CB-4E56-9AD6-8D427A6B9D0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0" authorId="0" shapeId="0" xr:uid="{67FB42EA-EE71-413B-8B12-761F322F626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1" authorId="0" shapeId="0" xr:uid="{D4E6CD48-1BB7-4F1E-8C48-9E6891105CC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2" authorId="0" shapeId="0" xr:uid="{43009371-DCBC-46A6-9797-503A7A7DB62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3" authorId="0" shapeId="0" xr:uid="{E59BE3EC-5A69-40A5-AE97-09D99098B4C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4" authorId="0" shapeId="0" xr:uid="{FAF37CA6-97A1-4E71-932D-2AA64E06C7A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DA356779-8317-47F5-B211-3FE4F9CE6C5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6" authorId="0" shapeId="0" xr:uid="{71252F72-903D-4BE6-9EF7-131D5855CA7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7" authorId="0" shapeId="0" xr:uid="{BD9A7DF6-3A25-43CC-9EAA-D8C962871E9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8" authorId="0" shapeId="0" xr:uid="{06A96579-7B52-42A2-9BB2-27A8C3D3A29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9" authorId="0" shapeId="0" xr:uid="{4F03FA44-59D1-4E5A-B48A-6F3D85AA169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0" authorId="0" shapeId="0" xr:uid="{8B5331FE-9176-432A-983D-2773AC57354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7DAE1E04-41AC-4E27-AF34-AFDD9526818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2" authorId="0" shapeId="0" xr:uid="{50C34CA5-4020-481C-901A-2B9AB7CE173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3" authorId="0" shapeId="0" xr:uid="{6B48C1D0-5DC4-44B4-9FDF-D5AEEDACD88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4" authorId="0" shapeId="0" xr:uid="{A57446C0-BF75-4D3F-AB95-A2D76FD18AE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55" authorId="0" shapeId="0" xr:uid="{5063A9DC-3B3C-47E7-A2C6-73C776D249A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6" authorId="0" shapeId="0" xr:uid="{E91BE053-F67A-4357-9EFC-9CF8E04ED7F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7" authorId="0" shapeId="0" xr:uid="{8B73E955-6E54-45F2-AF96-C4481202C0F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8" authorId="0" shapeId="0" xr:uid="{AC849EEE-0885-490A-849B-B2F011C8791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9" authorId="0" shapeId="0" xr:uid="{243610B5-36B6-4448-8940-FEA289EBFA0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0" authorId="0" shapeId="0" xr:uid="{BEDA5062-A36A-4AF7-8347-AED69112A05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1" authorId="0" shapeId="0" xr:uid="{AD1F75B7-A4A0-4141-80F7-2A1E6565268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2" authorId="0" shapeId="0" xr:uid="{56AD11F7-E414-4687-8EC7-C630BCAF277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3" authorId="0" shapeId="0" xr:uid="{F615CCFB-5467-483A-9D47-90357A3484F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4" authorId="0" shapeId="0" xr:uid="{D0CF84D9-F2B4-464F-8CD8-7108BF73B72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5" authorId="0" shapeId="0" xr:uid="{F77EFCBA-D436-484E-9862-40EE24C43E9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6" authorId="0" shapeId="0" xr:uid="{DEB3F4C3-D90A-416F-9957-DF6DE1DB6BB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7" authorId="0" shapeId="0" xr:uid="{8492D806-7384-485C-960E-4A226163403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8" authorId="0" shapeId="0" xr:uid="{C4855B30-D0DA-4C6E-A052-451C63E256D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9" authorId="0" shapeId="0" xr:uid="{2B894C1F-41C0-4B60-865E-FEEA7CDABE4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0" authorId="0" shapeId="0" xr:uid="{A93CB028-ABC9-4F0D-BAB2-931ED9614EA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1" authorId="0" shapeId="0" xr:uid="{C40BE44E-1C6F-45D9-9578-719CB2CE996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2" authorId="0" shapeId="0" xr:uid="{87037F95-0710-4713-B50A-CA2361BBAC78}">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3" authorId="0" shapeId="0" xr:uid="{422791A7-186C-41A6-9360-612CC6AD708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74" authorId="0" shapeId="0" xr:uid="{A564FA3B-21DC-42EE-916B-50744BF5AD7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5" authorId="0" shapeId="0" xr:uid="{BC943F6D-1E5E-411E-B678-0AE430C5AD8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6" authorId="0" shapeId="0" xr:uid="{2D808FFA-E58B-4158-A724-80F01587E5F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7" authorId="0" shapeId="0" xr:uid="{7555B8E5-B1B8-4855-B6C9-3894324509B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8" authorId="0" shapeId="0" xr:uid="{469945B8-8B8D-4CC3-B30C-DFC2374BBE3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9" authorId="0" shapeId="0" xr:uid="{9FC01BD5-99AA-40A3-9F76-511271B6081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0" authorId="0" shapeId="0" xr:uid="{6BD11BD2-8933-4AFA-B69E-CE96DCB84E7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1" authorId="0" shapeId="0" xr:uid="{9F4B02DA-CF02-484E-9BCA-6DD4C8320A7D}">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2" authorId="0" shapeId="0" xr:uid="{00A71B08-D3EA-4B42-9442-49389A24258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3" authorId="0" shapeId="0" xr:uid="{34DB1ACB-632E-48A9-B843-F2CD93B0A06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4" authorId="0" shapeId="0" xr:uid="{462568CD-607F-4F39-960B-745E0F258A0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5" authorId="0" shapeId="0" xr:uid="{36A213B6-AF63-47F9-A2B7-F250B6462F3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6" authorId="0" shapeId="0" xr:uid="{CA507277-C434-46C3-86F5-BE4D505AA23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7" authorId="0" shapeId="0" xr:uid="{B6CEE5F4-5F03-48E5-8249-555EF4235A9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8" authorId="0" shapeId="0" xr:uid="{36021843-A64D-476F-B7E1-BD6DA85428F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9" authorId="0" shapeId="0" xr:uid="{6AE5B9FD-71FF-4ADD-9A04-A1753F9B06D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0" authorId="0" shapeId="0" xr:uid="{497E4701-0CAE-4F92-B8DE-7F250CB8407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1" authorId="0" shapeId="0" xr:uid="{873CE74A-EEDB-4EAB-ABE7-7BB1E7EC533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2" authorId="0" shapeId="0" xr:uid="{62497EBE-23BA-4093-A1BB-00A4D798F37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3" authorId="0" shapeId="0" xr:uid="{A6FC1615-C8C5-435A-B931-15CF005D256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4" authorId="0" shapeId="0" xr:uid="{B18C0615-4D9F-495A-9B64-A32F2F20437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5" authorId="0" shapeId="0" xr:uid="{7D4844D8-D6BA-4ABA-813B-6492F80D9F0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6" authorId="0" shapeId="0" xr:uid="{AB108EDA-0F8D-4FAF-B2C6-9BB004BA688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7" authorId="0" shapeId="0" xr:uid="{AC25ABF6-989B-4B39-B16B-328422D96B3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98" authorId="0" shapeId="0" xr:uid="{D20EFE97-220D-4351-A98E-944EDA1004C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9" authorId="0" shapeId="0" xr:uid="{3137B8B7-0E4F-49A2-A553-AE6E392A15B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00" authorId="0" shapeId="0" xr:uid="{97BEC5A7-D90C-401F-AAF2-93F302DE85C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1" authorId="0" shapeId="0" xr:uid="{8F9EB275-F89C-43F9-9127-99128A57D55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02" authorId="0" shapeId="0" xr:uid="{126AFC8A-DE29-4990-BDF0-448F75FE94FA}">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3" authorId="0" shapeId="0" xr:uid="{ECCE0FA3-5CE7-4DE1-8324-4B0E13D5306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4" authorId="0" shapeId="0" xr:uid="{F77BA1DB-CE94-4C68-BED4-CD7BD364FB7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5" authorId="0" shapeId="0" xr:uid="{9D0E8747-CA30-4FFE-A395-065A059A095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6" authorId="0" shapeId="0" xr:uid="{EA3B6D82-CE62-42D5-9263-50E98CFEED42}">
      <text>
        <r>
          <rPr>
            <b/>
            <sz val="9"/>
            <color indexed="81"/>
            <rFont val="Tahoma"/>
            <family val="2"/>
          </rPr>
          <t>DELL:</t>
        </r>
        <r>
          <rPr>
            <sz val="9"/>
            <color indexed="81"/>
            <rFont val="Tahoma"/>
            <family val="2"/>
          </rPr>
          <t xml:space="preserve">
0%
</t>
        </r>
      </text>
    </comment>
    <comment ref="I107" authorId="0" shapeId="0" xr:uid="{C30AA4CD-EAD0-4FAB-9D09-8DC0897021A0}">
      <text>
        <r>
          <rPr>
            <b/>
            <sz val="9"/>
            <color indexed="81"/>
            <rFont val="Tahoma"/>
            <family val="2"/>
          </rPr>
          <t>DELL:</t>
        </r>
        <r>
          <rPr>
            <sz val="9"/>
            <color indexed="81"/>
            <rFont val="Tahoma"/>
            <family val="2"/>
          </rPr>
          <t xml:space="preserve">
0%
</t>
        </r>
      </text>
    </comment>
    <comment ref="I108" authorId="0" shapeId="0" xr:uid="{1A804920-F7F8-498E-BF03-F62CA3B363D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09" authorId="0" shapeId="0" xr:uid="{1F32DF5A-90ED-4559-8D75-B39FB6A7ABD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0" authorId="0" shapeId="0" xr:uid="{AB9C7474-0B46-46CE-BEED-EE0B1A676F8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1" authorId="0" shapeId="0" xr:uid="{30BBAE5A-5CC4-4E89-8A39-BADD0173A8D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2" authorId="0" shapeId="0" xr:uid="{B0D0779A-5A54-4247-92DF-B197D58B3BA6}">
      <text>
        <r>
          <rPr>
            <b/>
            <sz val="9"/>
            <color indexed="81"/>
            <rFont val="Tahoma"/>
            <family val="2"/>
          </rPr>
          <t>DELL:</t>
        </r>
        <r>
          <rPr>
            <sz val="9"/>
            <color indexed="81"/>
            <rFont val="Tahoma"/>
            <family val="2"/>
          </rPr>
          <t xml:space="preserve">
0%
</t>
        </r>
      </text>
    </comment>
    <comment ref="I113" authorId="0" shapeId="0" xr:uid="{0048D07E-5A8F-448C-A64E-517C44CC3559}">
      <text>
        <r>
          <rPr>
            <b/>
            <sz val="9"/>
            <color indexed="81"/>
            <rFont val="Tahoma"/>
            <family val="2"/>
          </rPr>
          <t>DELL:</t>
        </r>
        <r>
          <rPr>
            <sz val="9"/>
            <color indexed="81"/>
            <rFont val="Tahoma"/>
            <family val="2"/>
          </rPr>
          <t xml:space="preserve">
0%
</t>
        </r>
      </text>
    </comment>
    <comment ref="I114" authorId="0" shapeId="0" xr:uid="{B5DBE91E-E390-4E6F-AF18-30A6200BB106}">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5" authorId="0" shapeId="0" xr:uid="{0424994F-6F61-4E15-A630-F5D1F1086AD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6" authorId="0" shapeId="0" xr:uid="{46D8497D-533E-465A-BF0C-7A839C20F013}">
      <text>
        <r>
          <rPr>
            <b/>
            <sz val="9"/>
            <color indexed="81"/>
            <rFont val="Tahoma"/>
            <family val="2"/>
          </rPr>
          <t>DELL:</t>
        </r>
        <r>
          <rPr>
            <sz val="9"/>
            <color indexed="81"/>
            <rFont val="Tahoma"/>
            <family val="2"/>
          </rPr>
          <t xml:space="preserve">
0%
</t>
        </r>
      </text>
    </comment>
    <comment ref="I117" authorId="0" shapeId="0" xr:uid="{C2216D8A-0DAA-4DC9-91F2-E6FCD2CF6289}">
      <text>
        <r>
          <rPr>
            <b/>
            <sz val="9"/>
            <color indexed="81"/>
            <rFont val="Tahoma"/>
            <family val="2"/>
          </rPr>
          <t>DELL:</t>
        </r>
        <r>
          <rPr>
            <sz val="9"/>
            <color indexed="81"/>
            <rFont val="Tahoma"/>
            <family val="2"/>
          </rPr>
          <t xml:space="preserve">
0%
</t>
        </r>
      </text>
    </comment>
    <comment ref="I118" authorId="0" shapeId="0" xr:uid="{8F46A789-6A07-4B75-9056-70B2162FA4E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9" authorId="0" shapeId="0" xr:uid="{A53C12FC-95D9-4EFE-B0A1-79FA08FA22A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0" authorId="0" shapeId="0" xr:uid="{89A85571-D4CE-4A22-A22C-D1A6E0827ABB}">
      <text>
        <r>
          <rPr>
            <b/>
            <sz val="9"/>
            <color indexed="81"/>
            <rFont val="Tahoma"/>
            <family val="2"/>
          </rPr>
          <t>DELL:</t>
        </r>
        <r>
          <rPr>
            <sz val="9"/>
            <color indexed="81"/>
            <rFont val="Tahoma"/>
            <family val="2"/>
          </rPr>
          <t xml:space="preserve">
0%
</t>
        </r>
      </text>
    </comment>
    <comment ref="I121" authorId="0" shapeId="0" xr:uid="{6E43C9FC-9D91-4F0F-BE58-979848F9548D}">
      <text>
        <r>
          <rPr>
            <b/>
            <sz val="9"/>
            <color indexed="81"/>
            <rFont val="Tahoma"/>
            <family val="2"/>
          </rPr>
          <t>DELL:</t>
        </r>
        <r>
          <rPr>
            <sz val="9"/>
            <color indexed="81"/>
            <rFont val="Tahoma"/>
            <family val="2"/>
          </rPr>
          <t xml:space="preserve">
0%
</t>
        </r>
      </text>
    </comment>
    <comment ref="I122" authorId="0" shapeId="0" xr:uid="{722041F4-6EC0-4AAF-B312-F5E355D896E9}">
      <text>
        <r>
          <rPr>
            <b/>
            <sz val="9"/>
            <color indexed="81"/>
            <rFont val="Tahoma"/>
            <family val="2"/>
          </rPr>
          <t>DELL:</t>
        </r>
        <r>
          <rPr>
            <sz val="9"/>
            <color indexed="81"/>
            <rFont val="Tahoma"/>
            <family val="2"/>
          </rPr>
          <t xml:space="preserve">
0%
</t>
        </r>
      </text>
    </comment>
    <comment ref="I123" authorId="0" shapeId="0" xr:uid="{22CEC914-3F30-4DD9-903F-E238E6BF4B70}">
      <text>
        <r>
          <rPr>
            <b/>
            <sz val="9"/>
            <color indexed="81"/>
            <rFont val="Tahoma"/>
            <family val="2"/>
          </rPr>
          <t>DELL:</t>
        </r>
        <r>
          <rPr>
            <sz val="9"/>
            <color indexed="81"/>
            <rFont val="Tahoma"/>
            <family val="2"/>
          </rPr>
          <t xml:space="preserve">
0%
</t>
        </r>
      </text>
    </comment>
    <comment ref="I124" authorId="0" shapeId="0" xr:uid="{BF5FE365-3D56-4826-A9CD-3FDEFEB1921B}">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5" authorId="0" shapeId="0" xr:uid="{E6258EB1-DCAD-4F6F-B0C3-513E2CBC04D2}">
      <text>
        <r>
          <rPr>
            <b/>
            <sz val="9"/>
            <color indexed="81"/>
            <rFont val="Tahoma"/>
            <family val="2"/>
          </rPr>
          <t>DELL:</t>
        </r>
        <r>
          <rPr>
            <sz val="9"/>
            <color indexed="81"/>
            <rFont val="Tahoma"/>
            <family val="2"/>
          </rPr>
          <t xml:space="preserve">
0%
</t>
        </r>
      </text>
    </comment>
    <comment ref="I126" authorId="0" shapeId="0" xr:uid="{0E002024-43FC-49AB-9A86-0FD33CB2E4C6}">
      <text>
        <r>
          <rPr>
            <b/>
            <sz val="9"/>
            <color indexed="81"/>
            <rFont val="Tahoma"/>
            <family val="2"/>
          </rPr>
          <t>DELL:</t>
        </r>
        <r>
          <rPr>
            <sz val="9"/>
            <color indexed="81"/>
            <rFont val="Tahoma"/>
            <family val="2"/>
          </rPr>
          <t xml:space="preserve">
0%
</t>
        </r>
      </text>
    </comment>
    <comment ref="I127" authorId="0" shapeId="0" xr:uid="{F1BB99C0-17A4-40DF-BF7E-C63C74447674}">
      <text>
        <r>
          <rPr>
            <b/>
            <sz val="9"/>
            <color indexed="81"/>
            <rFont val="Tahoma"/>
            <family val="2"/>
          </rPr>
          <t>DELL:</t>
        </r>
        <r>
          <rPr>
            <sz val="9"/>
            <color indexed="81"/>
            <rFont val="Tahoma"/>
            <family val="2"/>
          </rPr>
          <t xml:space="preserve">
0%
</t>
        </r>
      </text>
    </comment>
    <comment ref="I128" authorId="0" shapeId="0" xr:uid="{C367E3D8-2F62-40BB-BAD5-AC46E4AF0F2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9" authorId="0" shapeId="0" xr:uid="{0A9D0093-4C8F-4C22-8746-7034F3B9C75E}">
      <text>
        <r>
          <rPr>
            <b/>
            <sz val="9"/>
            <color indexed="81"/>
            <rFont val="Tahoma"/>
            <family val="2"/>
          </rPr>
          <t>DELL:</t>
        </r>
        <r>
          <rPr>
            <sz val="9"/>
            <color indexed="81"/>
            <rFont val="Tahoma"/>
            <family val="2"/>
          </rPr>
          <t xml:space="preserve">
0%
</t>
        </r>
      </text>
    </comment>
    <comment ref="I130" authorId="0" shapeId="0" xr:uid="{469F6F69-1C4C-465C-AC7C-183B6DC5ABBE}">
      <text>
        <r>
          <rPr>
            <b/>
            <sz val="9"/>
            <color indexed="81"/>
            <rFont val="Tahoma"/>
            <family val="2"/>
          </rPr>
          <t>DELL:</t>
        </r>
        <r>
          <rPr>
            <sz val="9"/>
            <color indexed="81"/>
            <rFont val="Tahoma"/>
            <family val="2"/>
          </rPr>
          <t xml:space="preserve">
0%
</t>
        </r>
      </text>
    </comment>
    <comment ref="I131" authorId="0" shapeId="0" xr:uid="{C066ABA4-93B7-42F8-A914-58062B1CB885}">
      <text>
        <r>
          <rPr>
            <b/>
            <sz val="9"/>
            <color indexed="81"/>
            <rFont val="Tahoma"/>
            <family val="2"/>
          </rPr>
          <t>DELL:</t>
        </r>
        <r>
          <rPr>
            <sz val="9"/>
            <color indexed="81"/>
            <rFont val="Tahoma"/>
            <family val="2"/>
          </rPr>
          <t xml:space="preserve">
0%
</t>
        </r>
      </text>
    </comment>
    <comment ref="I132" authorId="0" shapeId="0" xr:uid="{B31DE979-3D87-421F-A44C-1F29281B2829}">
      <text>
        <r>
          <rPr>
            <b/>
            <sz val="9"/>
            <color indexed="81"/>
            <rFont val="Tahoma"/>
            <family val="2"/>
          </rPr>
          <t>DELL:</t>
        </r>
        <r>
          <rPr>
            <sz val="9"/>
            <color indexed="81"/>
            <rFont val="Tahoma"/>
            <family val="2"/>
          </rPr>
          <t xml:space="preserve">
0%
</t>
        </r>
      </text>
    </comment>
    <comment ref="I133" authorId="0" shapeId="0" xr:uid="{29582579-626B-4A00-B524-F3E70AF7F607}">
      <text>
        <r>
          <rPr>
            <b/>
            <sz val="9"/>
            <color indexed="81"/>
            <rFont val="Tahoma"/>
            <family val="2"/>
          </rPr>
          <t>DELL:</t>
        </r>
        <r>
          <rPr>
            <sz val="9"/>
            <color indexed="81"/>
            <rFont val="Tahoma"/>
            <family val="2"/>
          </rPr>
          <t xml:space="preserve">
0%
</t>
        </r>
      </text>
    </comment>
    <comment ref="I134" authorId="0" shapeId="0" xr:uid="{B214732A-3E18-4AA2-8AA7-D5E417E32207}">
      <text>
        <r>
          <rPr>
            <b/>
            <sz val="9"/>
            <color indexed="81"/>
            <rFont val="Tahoma"/>
            <family val="2"/>
          </rPr>
          <t>DELL:</t>
        </r>
        <r>
          <rPr>
            <sz val="9"/>
            <color indexed="81"/>
            <rFont val="Tahoma"/>
            <family val="2"/>
          </rPr>
          <t xml:space="preserve">
0%
</t>
        </r>
      </text>
    </comment>
    <comment ref="I135" authorId="0" shapeId="0" xr:uid="{8D8092D2-6135-4BFC-AEA9-12B526088B38}">
      <text>
        <r>
          <rPr>
            <b/>
            <sz val="9"/>
            <color indexed="81"/>
            <rFont val="Tahoma"/>
            <family val="2"/>
          </rPr>
          <t>DELL:</t>
        </r>
        <r>
          <rPr>
            <sz val="9"/>
            <color indexed="81"/>
            <rFont val="Tahoma"/>
            <family val="2"/>
          </rPr>
          <t xml:space="preserve">
0%
</t>
        </r>
      </text>
    </comment>
    <comment ref="I136" authorId="0" shapeId="0" xr:uid="{1F187EAE-0637-4073-86E5-97688D6DB9F9}">
      <text>
        <r>
          <rPr>
            <b/>
            <sz val="9"/>
            <color indexed="81"/>
            <rFont val="Tahoma"/>
            <family val="2"/>
          </rPr>
          <t>DELL:</t>
        </r>
        <r>
          <rPr>
            <sz val="9"/>
            <color indexed="81"/>
            <rFont val="Tahoma"/>
            <family val="2"/>
          </rPr>
          <t xml:space="preserve">
0%
</t>
        </r>
      </text>
    </comment>
    <comment ref="D137" authorId="0" shapeId="0" xr:uid="{1F3CC311-1B32-4731-9357-0A145B380A6B}">
      <text>
        <r>
          <rPr>
            <b/>
            <sz val="9"/>
            <color indexed="81"/>
            <rFont val="Tahoma"/>
            <family val="2"/>
          </rPr>
          <t>DELL:</t>
        </r>
        <r>
          <rPr>
            <sz val="9"/>
            <color indexed="81"/>
            <rFont val="Tahoma"/>
            <family val="2"/>
          </rPr>
          <t xml:space="preserve">
Como no tienen proceso de articulación, la respuesta sería no se articulan</t>
        </r>
      </text>
    </comment>
    <comment ref="I137" authorId="0" shapeId="0" xr:uid="{AEAF7BB9-D67C-4D53-B128-5EB8FADB2F9A}">
      <text>
        <r>
          <rPr>
            <b/>
            <sz val="9"/>
            <color indexed="81"/>
            <rFont val="Tahoma"/>
            <family val="2"/>
          </rPr>
          <t>DELL:</t>
        </r>
        <r>
          <rPr>
            <sz val="9"/>
            <color indexed="81"/>
            <rFont val="Tahoma"/>
            <family val="2"/>
          </rPr>
          <t xml:space="preserve">
0%
</t>
        </r>
      </text>
    </comment>
    <comment ref="I138" authorId="0" shapeId="0" xr:uid="{9A644CAB-5921-4D0C-83A7-EA58E064AD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39" authorId="0" shapeId="0" xr:uid="{5986F963-8229-4520-9AA3-4D3A9E38FF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40" authorId="0" shapeId="0" xr:uid="{2AFDCE1D-728E-4FA8-8764-40B95D946E8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41" authorId="0" shapeId="0" xr:uid="{7EF358DC-577B-468D-8288-DD09CB987F6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42" authorId="0" shapeId="0" xr:uid="{A9956F6E-4033-48A7-AAAA-689EC577799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43" authorId="0" shapeId="0" xr:uid="{436C03BD-7FE3-453E-BDEC-75E401C2D3A7}">
      <text>
        <r>
          <rPr>
            <b/>
            <sz val="9"/>
            <color indexed="81"/>
            <rFont val="Tahoma"/>
            <family val="2"/>
          </rPr>
          <t>DELL:</t>
        </r>
        <r>
          <rPr>
            <sz val="9"/>
            <color indexed="81"/>
            <rFont val="Tahoma"/>
            <family val="2"/>
          </rPr>
          <t xml:space="preserve">
0%
</t>
        </r>
      </text>
    </comment>
    <comment ref="I144" authorId="0" shapeId="0" xr:uid="{E463C635-ED1B-4BBB-82F7-1DA6BA339F3C}">
      <text>
        <r>
          <rPr>
            <b/>
            <sz val="9"/>
            <color indexed="81"/>
            <rFont val="Tahoma"/>
            <family val="2"/>
          </rPr>
          <t>DELL:</t>
        </r>
        <r>
          <rPr>
            <sz val="9"/>
            <color indexed="81"/>
            <rFont val="Tahoma"/>
            <family val="2"/>
          </rPr>
          <t xml:space="preserve">
0%
</t>
        </r>
      </text>
    </comment>
    <comment ref="I145" authorId="0" shapeId="0" xr:uid="{40E3193F-CC54-489B-A284-6B0ACEFF652B}">
      <text>
        <r>
          <rPr>
            <b/>
            <sz val="9"/>
            <color indexed="81"/>
            <rFont val="Tahoma"/>
            <family val="2"/>
          </rPr>
          <t>DELL:</t>
        </r>
        <r>
          <rPr>
            <sz val="9"/>
            <color indexed="81"/>
            <rFont val="Tahoma"/>
            <family val="2"/>
          </rPr>
          <t xml:space="preserve">
0%
</t>
        </r>
      </text>
    </comment>
    <comment ref="I146" authorId="0" shapeId="0" xr:uid="{4AB8B76F-6B0F-4968-BDFD-3AA7D55C201C}">
      <text>
        <r>
          <rPr>
            <b/>
            <sz val="9"/>
            <color indexed="81"/>
            <rFont val="Tahoma"/>
            <family val="2"/>
          </rPr>
          <t>DELL:</t>
        </r>
        <r>
          <rPr>
            <sz val="9"/>
            <color indexed="81"/>
            <rFont val="Tahoma"/>
            <family val="2"/>
          </rPr>
          <t xml:space="preserve">
50%
</t>
        </r>
      </text>
    </comment>
    <comment ref="I147" authorId="0" shapeId="0" xr:uid="{502D727C-D763-4705-B353-85F809C029C8}">
      <text>
        <r>
          <rPr>
            <b/>
            <sz val="9"/>
            <color indexed="81"/>
            <rFont val="Tahoma"/>
            <family val="2"/>
          </rPr>
          <t>DELL:</t>
        </r>
        <r>
          <rPr>
            <sz val="9"/>
            <color indexed="81"/>
            <rFont val="Tahoma"/>
            <family val="2"/>
          </rPr>
          <t xml:space="preserve">
0%
</t>
        </r>
      </text>
    </comment>
    <comment ref="I148" authorId="0" shapeId="0" xr:uid="{7F368BDE-E7B6-4D16-9B2D-F3D1ECA43AB7}">
      <text>
        <r>
          <rPr>
            <b/>
            <sz val="9"/>
            <color indexed="81"/>
            <rFont val="Tahoma"/>
            <family val="2"/>
          </rPr>
          <t>DELL:</t>
        </r>
        <r>
          <rPr>
            <sz val="9"/>
            <color indexed="81"/>
            <rFont val="Tahoma"/>
            <family val="2"/>
          </rPr>
          <t xml:space="preserve">
0%
</t>
        </r>
      </text>
    </comment>
    <comment ref="I149" authorId="0" shapeId="0" xr:uid="{C5AA73FF-A543-4D44-9CEF-86911E9E1405}">
      <text>
        <r>
          <rPr>
            <b/>
            <sz val="9"/>
            <color indexed="81"/>
            <rFont val="Tahoma"/>
            <family val="2"/>
          </rPr>
          <t>DELL:</t>
        </r>
        <r>
          <rPr>
            <sz val="9"/>
            <color indexed="81"/>
            <rFont val="Tahoma"/>
            <family val="2"/>
          </rPr>
          <t xml:space="preserve">
0%
</t>
        </r>
      </text>
    </comment>
    <comment ref="I150" authorId="0" shapeId="0" xr:uid="{EC0DBFD1-3F6F-4A82-9769-C102F30BC1BF}">
      <text>
        <r>
          <rPr>
            <b/>
            <sz val="9"/>
            <color indexed="81"/>
            <rFont val="Tahoma"/>
            <family val="2"/>
          </rPr>
          <t>DELL:</t>
        </r>
        <r>
          <rPr>
            <sz val="9"/>
            <color indexed="81"/>
            <rFont val="Tahoma"/>
            <family val="2"/>
          </rPr>
          <t xml:space="preserve">
0%
</t>
        </r>
      </text>
    </comment>
    <comment ref="I151" authorId="0" shapeId="0" xr:uid="{273DADBF-F695-4C4D-A20B-BB140B4381B5}">
      <text>
        <r>
          <rPr>
            <b/>
            <sz val="9"/>
            <color indexed="81"/>
            <rFont val="Tahoma"/>
            <family val="2"/>
          </rPr>
          <t>DELL:</t>
        </r>
        <r>
          <rPr>
            <sz val="9"/>
            <color indexed="81"/>
            <rFont val="Tahoma"/>
            <family val="2"/>
          </rPr>
          <t xml:space="preserve">
0%
</t>
        </r>
      </text>
    </comment>
    <comment ref="I152" authorId="0" shapeId="0" xr:uid="{F9C48749-7637-4BB5-8F16-634ED25C29CE}">
      <text>
        <r>
          <rPr>
            <b/>
            <sz val="9"/>
            <color indexed="81"/>
            <rFont val="Tahoma"/>
            <family val="2"/>
          </rPr>
          <t>DELL:</t>
        </r>
        <r>
          <rPr>
            <sz val="9"/>
            <color indexed="81"/>
            <rFont val="Tahoma"/>
            <family val="2"/>
          </rPr>
          <t xml:space="preserve">
0%
</t>
        </r>
      </text>
    </comment>
    <comment ref="I153" authorId="0" shapeId="0" xr:uid="{A28E6954-1618-46D1-BD96-65E67434FC07}">
      <text>
        <r>
          <rPr>
            <b/>
            <sz val="9"/>
            <color indexed="81"/>
            <rFont val="Tahoma"/>
            <family val="2"/>
          </rPr>
          <t>DELL:</t>
        </r>
        <r>
          <rPr>
            <sz val="9"/>
            <color indexed="81"/>
            <rFont val="Tahoma"/>
            <family val="2"/>
          </rPr>
          <t xml:space="preserve">
100%
</t>
        </r>
      </text>
    </comment>
    <comment ref="I154" authorId="0" shapeId="0" xr:uid="{16760983-7A7E-4D84-92D6-66E00342F10D}">
      <text>
        <r>
          <rPr>
            <b/>
            <sz val="9"/>
            <color indexed="81"/>
            <rFont val="Tahoma"/>
            <family val="2"/>
          </rPr>
          <t>DELL:</t>
        </r>
        <r>
          <rPr>
            <sz val="9"/>
            <color indexed="81"/>
            <rFont val="Tahoma"/>
            <family val="2"/>
          </rPr>
          <t xml:space="preserve">
0%
</t>
        </r>
      </text>
    </comment>
    <comment ref="I155" authorId="0" shapeId="0" xr:uid="{DBE51E86-9E9C-4D17-8D35-6CE038B983AA}">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DD167A50-0058-4E05-86CA-2541802DBB54}">
      <text>
        <r>
          <rPr>
            <b/>
            <sz val="9"/>
            <color indexed="81"/>
            <rFont val="Tahoma"/>
            <family val="2"/>
          </rPr>
          <t>DELL:</t>
        </r>
        <r>
          <rPr>
            <sz val="9"/>
            <color indexed="81"/>
            <rFont val="Tahoma"/>
            <family val="2"/>
          </rPr>
          <t xml:space="preserve">
25%
</t>
        </r>
      </text>
    </comment>
    <comment ref="I13" authorId="0" shapeId="0" xr:uid="{C6E85D2D-8579-47D8-82C5-25A792480FD5}">
      <text>
        <r>
          <rPr>
            <b/>
            <sz val="9"/>
            <color indexed="81"/>
            <rFont val="Tahoma"/>
            <family val="2"/>
          </rPr>
          <t>DELL:</t>
        </r>
        <r>
          <rPr>
            <sz val="9"/>
            <color indexed="81"/>
            <rFont val="Tahoma"/>
            <family val="2"/>
          </rPr>
          <t xml:space="preserve">
25%
</t>
        </r>
      </text>
    </comment>
    <comment ref="I14" authorId="0" shapeId="0" xr:uid="{096A2544-EB3A-413B-B72C-51AF528145D5}">
      <text>
        <r>
          <rPr>
            <b/>
            <sz val="9"/>
            <color indexed="81"/>
            <rFont val="Tahoma"/>
            <family val="2"/>
          </rPr>
          <t>DELL:</t>
        </r>
        <r>
          <rPr>
            <sz val="9"/>
            <color indexed="81"/>
            <rFont val="Tahoma"/>
            <family val="2"/>
          </rPr>
          <t xml:space="preserve">
0%
</t>
        </r>
      </text>
    </comment>
    <comment ref="I15" authorId="0" shapeId="0" xr:uid="{C9099547-7836-41F9-B93C-C311445D1888}">
      <text>
        <r>
          <rPr>
            <b/>
            <sz val="9"/>
            <color indexed="81"/>
            <rFont val="Tahoma"/>
            <family val="2"/>
          </rPr>
          <t>DELL:</t>
        </r>
        <r>
          <rPr>
            <sz val="9"/>
            <color indexed="81"/>
            <rFont val="Tahoma"/>
            <family val="2"/>
          </rPr>
          <t xml:space="preserve">
25%
</t>
        </r>
      </text>
    </comment>
    <comment ref="I16" authorId="0" shapeId="0" xr:uid="{6FF8404D-5D6E-405E-A49C-620CCB53774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7" authorId="0" shapeId="0" xr:uid="{0C21E8D5-CC3F-42BE-82DF-1591CB51A23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8" authorId="0" shapeId="0" xr:uid="{4C26A835-08E6-4D8E-BF9A-347D32A4258D}">
      <text>
        <r>
          <rPr>
            <b/>
            <sz val="9"/>
            <color indexed="81"/>
            <rFont val="Tahoma"/>
            <family val="2"/>
          </rPr>
          <t>DELL:</t>
        </r>
        <r>
          <rPr>
            <sz val="9"/>
            <color indexed="81"/>
            <rFont val="Tahoma"/>
            <family val="2"/>
          </rPr>
          <t xml:space="preserve">
0%
</t>
        </r>
      </text>
    </comment>
    <comment ref="I19" authorId="0" shapeId="0" xr:uid="{81C3A567-3E67-454B-AFCD-662BD3B7A2C5}">
      <text>
        <r>
          <rPr>
            <b/>
            <sz val="9"/>
            <color indexed="81"/>
            <rFont val="Tahoma"/>
            <family val="2"/>
          </rPr>
          <t>DELL:</t>
        </r>
        <r>
          <rPr>
            <sz val="9"/>
            <color indexed="81"/>
            <rFont val="Tahoma"/>
            <family val="2"/>
          </rPr>
          <t xml:space="preserve">
0%
</t>
        </r>
      </text>
    </comment>
    <comment ref="I20" authorId="0" shapeId="0" xr:uid="{D788926C-1AFB-4ED8-927A-3AE726E5825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AA7BCCD9-CA97-45CA-8570-C7678DF49389}">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ADE14F5F-2A19-461C-A7DE-2CDC774BD222}">
      <text>
        <r>
          <rPr>
            <b/>
            <sz val="9"/>
            <color indexed="81"/>
            <rFont val="Tahoma"/>
            <family val="2"/>
          </rPr>
          <t>DELL:</t>
        </r>
        <r>
          <rPr>
            <sz val="9"/>
            <color indexed="81"/>
            <rFont val="Tahoma"/>
            <family val="2"/>
          </rPr>
          <t xml:space="preserve">
0%
</t>
        </r>
      </text>
    </comment>
    <comment ref="I23" authorId="0" shapeId="0" xr:uid="{24D5751A-D064-4BE9-8D2B-A7D047637967}">
      <text>
        <r>
          <rPr>
            <b/>
            <sz val="9"/>
            <color indexed="81"/>
            <rFont val="Tahoma"/>
            <family val="2"/>
          </rPr>
          <t>DELL:</t>
        </r>
        <r>
          <rPr>
            <sz val="9"/>
            <color indexed="81"/>
            <rFont val="Tahoma"/>
            <family val="2"/>
          </rPr>
          <t xml:space="preserve">
0%
</t>
        </r>
      </text>
    </comment>
    <comment ref="I24" authorId="0" shapeId="0" xr:uid="{6DFB85FE-9144-4D50-9314-98A4E0C0D2F8}">
      <text>
        <r>
          <rPr>
            <b/>
            <sz val="9"/>
            <color indexed="81"/>
            <rFont val="Tahoma"/>
            <family val="2"/>
          </rPr>
          <t>DELL:</t>
        </r>
        <r>
          <rPr>
            <sz val="9"/>
            <color indexed="81"/>
            <rFont val="Tahoma"/>
            <family val="2"/>
          </rPr>
          <t xml:space="preserve">
0%
</t>
        </r>
      </text>
    </comment>
    <comment ref="I25" authorId="0" shapeId="0" xr:uid="{7F1053C4-E839-414C-BDCC-B913EFF52793}">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B6C3251A-11F6-4400-9FEE-98426CA719C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7" authorId="0" shapeId="0" xr:uid="{A123BB40-FBC5-4FFC-AF6B-724D11C03783}">
      <text>
        <r>
          <rPr>
            <b/>
            <sz val="9"/>
            <color indexed="81"/>
            <rFont val="Tahoma"/>
            <family val="2"/>
          </rPr>
          <t>DELL:</t>
        </r>
        <r>
          <rPr>
            <sz val="9"/>
            <color indexed="81"/>
            <rFont val="Tahoma"/>
            <family val="2"/>
          </rPr>
          <t xml:space="preserve">
0%
</t>
        </r>
      </text>
    </comment>
    <comment ref="I28" authorId="0" shapeId="0" xr:uid="{8F7BF779-C69B-4904-B774-8BF0BE51E048}">
      <text>
        <r>
          <rPr>
            <b/>
            <sz val="9"/>
            <color indexed="81"/>
            <rFont val="Tahoma"/>
            <family val="2"/>
          </rPr>
          <t>DELL:</t>
        </r>
        <r>
          <rPr>
            <sz val="9"/>
            <color indexed="81"/>
            <rFont val="Tahoma"/>
            <family val="2"/>
          </rPr>
          <t xml:space="preserve">
0%
</t>
        </r>
      </text>
    </comment>
    <comment ref="I29" authorId="0" shapeId="0" xr:uid="{AC0B76EA-CAEE-4542-8EF8-3AD40F1FE58A}">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0" authorId="0" shapeId="0" xr:uid="{533E0A5E-CA71-4BBA-92BE-F2461B7835D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1DBC7B69-2724-4931-91B7-6C1C4E7AC17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25E6CDFC-0506-42A1-B5AA-536FB9AAEE8D}">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225A2C4D-5014-4C10-BD10-AFDBEA6A40BB}">
      <text>
        <r>
          <rPr>
            <b/>
            <sz val="9"/>
            <color indexed="81"/>
            <rFont val="Tahoma"/>
            <family val="2"/>
          </rPr>
          <t>DELL:</t>
        </r>
        <r>
          <rPr>
            <sz val="9"/>
            <color indexed="81"/>
            <rFont val="Tahoma"/>
            <family val="2"/>
          </rPr>
          <t xml:space="preserve">
0%
</t>
        </r>
      </text>
    </comment>
    <comment ref="I34" authorId="0" shapeId="0" xr:uid="{9F204E3D-47D4-4101-B347-5396DB96FD77}">
      <text>
        <r>
          <rPr>
            <b/>
            <sz val="9"/>
            <color indexed="81"/>
            <rFont val="Tahoma"/>
            <family val="2"/>
          </rPr>
          <t>DELL:</t>
        </r>
        <r>
          <rPr>
            <sz val="9"/>
            <color indexed="81"/>
            <rFont val="Tahoma"/>
            <family val="2"/>
          </rPr>
          <t xml:space="preserve">
0%
</t>
        </r>
      </text>
    </comment>
    <comment ref="I35" authorId="0" shapeId="0" xr:uid="{F9870FA6-4608-473B-B63F-0F919AA38FF3}">
      <text>
        <r>
          <rPr>
            <b/>
            <sz val="9"/>
            <color indexed="81"/>
            <rFont val="Tahoma"/>
            <family val="2"/>
          </rPr>
          <t>DELL:</t>
        </r>
        <r>
          <rPr>
            <sz val="9"/>
            <color indexed="81"/>
            <rFont val="Tahoma"/>
            <family val="2"/>
          </rPr>
          <t xml:space="preserve">
0%
</t>
        </r>
      </text>
    </comment>
    <comment ref="I36" authorId="0" shapeId="0" xr:uid="{7255FD2C-B757-4936-BFA8-CFA6D84773ED}">
      <text>
        <r>
          <rPr>
            <b/>
            <sz val="9"/>
            <color indexed="81"/>
            <rFont val="Tahoma"/>
            <family val="2"/>
          </rPr>
          <t xml:space="preserve">DELL:
</t>
        </r>
        <r>
          <rPr>
            <sz val="9"/>
            <color indexed="81"/>
            <rFont val="Tahoma"/>
            <family val="2"/>
          </rPr>
          <t xml:space="preserve">1 opción 33,3333%
2 opciones 66,777%
3 opciones o más 100%
Si la respuesta de la 38 es no se realiza difusión(0%) debe evaluarse la 39 en cualquier opción en 0%
</t>
        </r>
      </text>
    </comment>
    <comment ref="I37" authorId="0" shapeId="0" xr:uid="{C17863ED-760A-40D7-843A-22BD328A54C4}">
      <text>
        <r>
          <rPr>
            <b/>
            <sz val="9"/>
            <color indexed="81"/>
            <rFont val="Tahoma"/>
            <family val="2"/>
          </rPr>
          <t xml:space="preserve">DELL:
</t>
        </r>
        <r>
          <rPr>
            <sz val="9"/>
            <color indexed="81"/>
            <rFont val="Tahoma"/>
            <family val="2"/>
          </rPr>
          <t xml:space="preserve">1 opción 33,3333%
2 opciones 66,777%
3 opciones o más 100%
Si la respuesta de la 38 es no se realiza difusión(0%) debe evaluarse la 39 en cualquier opción en 0%
</t>
        </r>
      </text>
    </comment>
    <comment ref="I38" authorId="0" shapeId="0" xr:uid="{B0F575A1-5926-4BA4-9667-07379A94DE2B}">
      <text>
        <r>
          <rPr>
            <b/>
            <sz val="9"/>
            <color indexed="81"/>
            <rFont val="Tahoma"/>
            <family val="2"/>
          </rPr>
          <t xml:space="preserve">DELL:
</t>
        </r>
        <r>
          <rPr>
            <sz val="9"/>
            <color indexed="81"/>
            <rFont val="Tahoma"/>
            <family val="2"/>
          </rPr>
          <t xml:space="preserve">1 opción 33,3333%
2 opciones 66,777%
3 opciones o más 100%
Si la respuesta de la 38 es no se realiza difusión(0%) debe evaluarse la 39 en cualquier opción en 0%
</t>
        </r>
      </text>
    </comment>
    <comment ref="I39" authorId="0" shapeId="0" xr:uid="{9A7F4EE5-46AD-453C-8BBF-C3B6B2AC2A7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0" authorId="0" shapeId="0" xr:uid="{2E15317E-03C6-4708-BF13-0AB7F26AF948}">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1" authorId="0" shapeId="0" xr:uid="{6FD883DA-EA59-47D9-A3A9-341DD3C39BE1}">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2" authorId="0" shapeId="0" xr:uid="{5CC93C76-6E84-4B37-B564-EA777ADE2693}">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E8CFA1E4-C453-42AB-B842-3C16411D6ACD}">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4" authorId="0" shapeId="0" xr:uid="{6E3C2CFB-A025-472C-B242-57CA0781231B}">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5" authorId="0" shapeId="0" xr:uid="{6EFF9CE9-CEF5-4209-AB73-AC782C8792D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6" authorId="0" shapeId="0" xr:uid="{7F2C020B-AE7B-47C3-9CB9-494866FF6E59}">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7" authorId="0" shapeId="0" xr:uid="{D60803A0-7416-433A-BAC0-081E198AA608}">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8" authorId="0" shapeId="0" xr:uid="{8D0A07EC-F609-4659-B407-00745ED76A8C}">
      <text>
        <r>
          <rPr>
            <b/>
            <sz val="9"/>
            <color indexed="81"/>
            <rFont val="Tahoma"/>
            <family val="2"/>
          </rPr>
          <t>DELL:</t>
        </r>
        <r>
          <rPr>
            <sz val="9"/>
            <color indexed="81"/>
            <rFont val="Tahoma"/>
            <family val="2"/>
          </rPr>
          <t xml:space="preserve">
0%
</t>
        </r>
      </text>
    </comment>
    <comment ref="I49" authorId="0" shapeId="0" xr:uid="{B6000ED5-03EE-4708-99F3-81F5A482549D}">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0" authorId="0" shapeId="0" xr:uid="{B847C3D2-336E-4D10-84F0-2BC51A792DC2}">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1" authorId="0" shapeId="0" xr:uid="{DF96484A-1E42-4D37-A36E-F43EC4B1302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2" authorId="0" shapeId="0" xr:uid="{446A0356-F027-40A5-B9D4-AC740C4C7032}">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3" authorId="0" shapeId="0" xr:uid="{477C5166-CAAC-4F3E-86E6-C14BB954185A}">
      <text>
        <r>
          <rPr>
            <b/>
            <sz val="9"/>
            <color indexed="81"/>
            <rFont val="Tahoma"/>
            <family val="2"/>
          </rPr>
          <t>DELL:</t>
        </r>
        <r>
          <rPr>
            <sz val="9"/>
            <color indexed="81"/>
            <rFont val="Tahoma"/>
            <family val="2"/>
          </rPr>
          <t xml:space="preserve">
0%
</t>
        </r>
      </text>
    </comment>
    <comment ref="I54" authorId="0" shapeId="0" xr:uid="{977CA9C0-DDCD-4DA9-B19E-FE80C105D148}">
      <text>
        <r>
          <rPr>
            <b/>
            <sz val="9"/>
            <color indexed="81"/>
            <rFont val="Tahoma"/>
            <family val="2"/>
          </rPr>
          <t>DELL:</t>
        </r>
        <r>
          <rPr>
            <sz val="9"/>
            <color indexed="81"/>
            <rFont val="Tahoma"/>
            <family val="2"/>
          </rPr>
          <t xml:space="preserve">
0%
</t>
        </r>
      </text>
    </comment>
    <comment ref="I55" authorId="0" shapeId="0" xr:uid="{0058BF88-5C58-40D0-86AD-E2E82DDD1618}">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56" authorId="0" shapeId="0" xr:uid="{F06D8B51-7CF7-4C0C-8940-95FD05E61BC7}">
      <text>
        <r>
          <rPr>
            <b/>
            <sz val="9"/>
            <color indexed="81"/>
            <rFont val="Tahoma"/>
            <family val="2"/>
          </rPr>
          <t>DELL:</t>
        </r>
        <r>
          <rPr>
            <sz val="9"/>
            <color indexed="81"/>
            <rFont val="Tahoma"/>
            <family val="2"/>
          </rPr>
          <t xml:space="preserve">
0%
</t>
        </r>
      </text>
    </comment>
    <comment ref="I57" authorId="0" shapeId="0" xr:uid="{125F4DAB-3707-40F5-9793-7C65C79CB85A}">
      <text>
        <r>
          <rPr>
            <b/>
            <sz val="9"/>
            <color indexed="81"/>
            <rFont val="Tahoma"/>
            <family val="2"/>
          </rPr>
          <t>DELL:</t>
        </r>
        <r>
          <rPr>
            <sz val="9"/>
            <color indexed="81"/>
            <rFont val="Tahoma"/>
            <family val="2"/>
          </rPr>
          <t xml:space="preserve">
0%
</t>
        </r>
      </text>
    </comment>
    <comment ref="I58" authorId="0" shapeId="0" xr:uid="{020F4373-BF88-49BA-B46C-C8DC442D4752}">
      <text>
        <r>
          <rPr>
            <b/>
            <sz val="9"/>
            <color indexed="81"/>
            <rFont val="Tahoma"/>
            <family val="2"/>
          </rPr>
          <t>DELL:</t>
        </r>
        <r>
          <rPr>
            <sz val="9"/>
            <color indexed="81"/>
            <rFont val="Tahoma"/>
            <family val="2"/>
          </rPr>
          <t xml:space="preserve">
0%
</t>
        </r>
      </text>
    </comment>
    <comment ref="I59" authorId="0" shapeId="0" xr:uid="{2C2DD164-458D-40E8-AB40-3A1A05FEEBE3}">
      <text>
        <r>
          <rPr>
            <b/>
            <sz val="9"/>
            <color indexed="81"/>
            <rFont val="Tahoma"/>
            <family val="2"/>
          </rPr>
          <t>DELL:</t>
        </r>
        <r>
          <rPr>
            <sz val="9"/>
            <color indexed="81"/>
            <rFont val="Tahoma"/>
            <family val="2"/>
          </rPr>
          <t xml:space="preserve">
0%
</t>
        </r>
      </text>
    </comment>
    <comment ref="I60" authorId="0" shapeId="0" xr:uid="{D00D6528-CFB3-42B0-B39B-843A840E11D6}">
      <text>
        <r>
          <rPr>
            <b/>
            <sz val="9"/>
            <color indexed="81"/>
            <rFont val="Tahoma"/>
            <family val="2"/>
          </rPr>
          <t>DELL:</t>
        </r>
        <r>
          <rPr>
            <sz val="9"/>
            <color indexed="81"/>
            <rFont val="Tahoma"/>
            <family val="2"/>
          </rPr>
          <t xml:space="preserve">
0%
</t>
        </r>
      </text>
    </comment>
    <comment ref="I61" authorId="0" shapeId="0" xr:uid="{E6EE3DF2-C3A3-450C-ADDC-89F27BF92EE8}">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<sst xmlns="http://schemas.openxmlformats.org/spreadsheetml/2006/main" count="1913" uniqueCount="656">
  <si>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</si>
  <si>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</si>
  <si>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</si>
  <si>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</si>
  <si>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</si>
  <si>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</si>
  <si>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</si>
  <si>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</si>
  <si>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</si>
  <si>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</si>
  <si>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</si>
  <si>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</si>
  <si>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</si>
  <si>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</si>
  <si>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</si>
  <si>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</si>
  <si>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</si>
  <si>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</si>
  <si>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</si>
  <si>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</si>
  <si>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</si>
  <si>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</si>
  <si>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</si>
  <si>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</si>
  <si>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</si>
  <si>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</si>
  <si>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</si>
  <si>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</si>
  <si>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</si>
  <si>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</si>
  <si>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</si>
  <si>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</si>
  <si>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</si>
  <si>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</si>
  <si>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</si>
  <si>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</si>
  <si>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</si>
  <si>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</si>
  <si>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</si>
  <si>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</si>
  <si>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</si>
  <si>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</si>
  <si>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</si>
  <si>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</si>
  <si>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</si>
  <si>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</si>
  <si>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</si>
  <si>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</si>
  <si>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</si>
  <si>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</si>
  <si>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</si>
  <si>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</si>
  <si>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</si>
  <si>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</si>
  <si>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</si>
  <si>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</si>
  <si>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</si>
  <si>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</si>
  <si>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</si>
  <si>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</si>
  <si>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</si>
  <si>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</si>
  <si>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</si>
  <si>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</si>
  <si>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</si>
  <si>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</si>
  <si>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</si>
  <si>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</si>
  <si>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</si>
  <si>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</si>
  <si>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</si>
  <si>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</si>
  <si>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</si>
  <si>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</si>
  <si>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</si>
  <si>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</si>
  <si>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</si>
  <si>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</si>
  <si>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</si>
  <si>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</si>
  <si>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</si>
  <si>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</si>
  <si>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</si>
  <si>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</si>
  <si>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</si>
  <si>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</si>
  <si>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</si>
  <si>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</si>
  <si>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</si>
  <si>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</si>
  <si>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</si>
  <si>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</si>
  <si>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</si>
  <si>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</si>
  <si>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</si>
  <si>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</si>
  <si>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</si>
  <si>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</si>
  <si>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</si>
  <si>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</si>
  <si>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</si>
  <si>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</si>
  <si>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</si>
  <si>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</si>
  <si>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</si>
  <si>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</si>
  <si>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</si>
  <si>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</si>
  <si>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</si>
  <si>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</si>
  <si>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</si>
  <si>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</si>
  <si>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</si>
  <si>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</si>
  <si>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</si>
  <si>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</si>
  <si>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</si>
  <si>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</si>
  <si>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</si>
  <si>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</si>
  <si>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</si>
  <si>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</si>
  <si>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</si>
  <si>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</si>
  <si>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</si>
  <si>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</si>
  <si>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</si>
  <si>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</si>
  <si>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</si>
  <si>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</si>
  <si>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</si>
  <si>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</si>
  <si>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</si>
  <si>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</si>
  <si>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</si>
  <si>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</si>
  <si>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</si>
  <si>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</si>
  <si>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</si>
  <si>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</si>
  <si>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</si>
  <si>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</si>
  <si>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</si>
  <si>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</si>
  <si>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</si>
  <si>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</si>
  <si>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</si>
  <si>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</si>
  <si>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</si>
  <si>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</si>
  <si>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</si>
  <si>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</si>
  <si>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</si>
  <si>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</si>
  <si>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</si>
  <si>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</si>
  <si>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</si>
  <si>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</si>
  <si>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</si>
  <si>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</si>
  <si>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</si>
  <si>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</si>
  <si>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</si>
  <si>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</si>
  <si>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</si>
  <si>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</si>
  <si>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</si>
  <si>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</si>
  <si>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</si>
  <si>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</si>
  <si>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</si>
  <si>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</si>
  <si>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</si>
  <si>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</si>
  <si>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</si>
  <si>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</si>
  <si>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</si>
  <si>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</si>
  <si>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</si>
  <si>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</si>
  <si>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</si>
  <si>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</si>
  <si>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</si>
  <si>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</si>
  <si>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</si>
  <si>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</si>
  <si>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</si>
  <si>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</si>
  <si>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</si>
  <si>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</si>
  <si>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</si>
  <si>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</si>
  <si>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</si>
  <si>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</si>
  <si>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</si>
  <si>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</si>
  <si>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</si>
  <si>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</si>
  <si>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</si>
  <si>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</si>
  <si>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</si>
  <si>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</si>
  <si>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</si>
  <si>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</si>
  <si>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</si>
  <si>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</si>
  <si>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</si>
  <si>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</si>
  <si>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</si>
  <si>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</si>
  <si>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</si>
  <si>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</si>
  <si>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</si>
  <si>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</si>
  <si>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</si>
  <si>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</si>
  <si>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</si>
  <si>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</si>
  <si>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</si>
  <si>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</si>
  <si>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</si>
  <si>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</si>
  <si>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</si>
  <si>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</si>
  <si>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</si>
  <si>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</si>
  <si>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</si>
  <si>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</si>
  <si>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</si>
  <si>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</si>
  <si>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</si>
  <si>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</si>
  <si>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</si>
  <si>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</si>
  <si>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</si>
  <si>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</si>
  <si>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</si>
  <si>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</si>
  <si>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</si>
  <si>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</si>
  <si>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</si>
  <si>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</si>
  <si>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</si>
  <si>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</si>
  <si>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</si>
  <si>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</si>
  <si>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</si>
  <si>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</si>
  <si>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</si>
  <si>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</si>
  <si>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</si>
  <si>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</si>
  <si>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</si>
  <si>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</si>
  <si>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</si>
  <si>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</si>
  <si>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</si>
  <si>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</si>
  <si>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</si>
  <si>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</si>
  <si>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</si>
  <si>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</si>
  <si>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</si>
  <si>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</si>
  <si>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</si>
  <si>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</si>
  <si>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</si>
  <si>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</si>
  <si>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</si>
  <si>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</si>
  <si>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</si>
  <si>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</si>
  <si>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</si>
  <si>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</si>
  <si>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</si>
  <si>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</si>
  <si>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</si>
  <si>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</si>
  <si>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</si>
  <si>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</si>
  <si>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</si>
  <si>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</si>
  <si>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</si>
  <si>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</si>
  <si>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</si>
  <si>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</si>
  <si>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</si>
  <si>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</si>
  <si>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</si>
  <si>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</si>
  <si>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</si>
  <si>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</si>
  <si>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</si>
  <si>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</si>
  <si>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</si>
  <si>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</si>
  <si>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</si>
  <si>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</si>
  <si>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</si>
  <si>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</si>
  <si>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</si>
  <si>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</si>
  <si>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</si>
  <si>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</si>
  <si>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</si>
  <si>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</si>
  <si>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</si>
  <si>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</si>
  <si>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</si>
  <si>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</si>
  <si>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</si>
  <si>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</si>
  <si>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</si>
  <si>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</si>
  <si>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</si>
  <si>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</si>
  <si>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</si>
  <si>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</si>
  <si>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</si>
  <si>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</si>
  <si>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</si>
  <si>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</si>
  <si>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</si>
  <si>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</si>
  <si>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</si>
  <si>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</si>
  <si>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</si>
  <si>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</si>
  <si>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</si>
  <si>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</si>
  <si>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</si>
  <si>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</si>
  <si>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</si>
  <si>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</si>
  <si>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</si>
  <si>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</si>
  <si>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</si>
  <si>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</si>
  <si>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</si>
  <si>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</si>
  <si>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</si>
  <si>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</si>
  <si>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</si>
  <si>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</si>
  <si>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</si>
  <si>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</si>
  <si>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</si>
  <si>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</si>
  <si>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</si>
  <si>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</si>
  <si>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</si>
  <si>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</si>
  <si>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</si>
  <si>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</si>
  <si>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</si>
  <si>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</si>
  <si>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</si>
  <si>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</si>
  <si>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</si>
  <si>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</si>
  <si>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</si>
  <si>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</si>
  <si>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</si>
  <si>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</si>
  <si>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</si>
  <si>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</si>
  <si>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</si>
  <si>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</si>
  <si>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</si>
  <si>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</si>
  <si>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</si>
  <si>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</si>
  <si>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</si>
  <si>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</si>
  <si>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</si>
  <si>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</si>
  <si>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</si>
  <si>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</si>
  <si>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</si>
  <si>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</si>
  <si>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</si>
  <si>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</si>
  <si>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</si>
  <si>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</si>
  <si>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</si>
  <si>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</si>
  <si>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</si>
  <si>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</si>
  <si>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</si>
  <si>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</si>
  <si>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</si>
  <si>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</si>
  <si>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</si>
  <si>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</si>
  <si>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</si>
  <si>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</si>
  <si>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</si>
  <si>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</si>
  <si>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</si>
  <si>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</si>
  <si>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</si>
  <si>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</si>
  <si>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</si>
  <si>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</si>
  <si>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</si>
  <si>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</si>
  <si>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</si>
  <si>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</si>
  <si>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</si>
  <si>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</si>
  <si>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</si>
  <si>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</si>
  <si>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</si>
  <si>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</si>
  <si>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</si>
  <si>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</si>
  <si>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</si>
  <si>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</si>
  <si>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</si>
  <si>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</si>
  <si>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</si>
  <si>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</si>
  <si>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</si>
  <si>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</si>
  <si>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</si>
  <si>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</si>
  <si>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</si>
  <si>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</si>
  <si>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</si>
  <si>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</si>
  <si>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</si>
  <si>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</si>
  <si>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</si>
  <si>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</si>
  <si>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</si>
  <si>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</si>
  <si>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</si>
  <si>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</si>
  <si>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</si>
  <si>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</si>
  <si>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</si>
  <si>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</si>
  <si>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</si>
  <si>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</si>
  <si>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</si>
  <si>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</si>
  <si>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</si>
  <si>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</si>
  <si>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</si>
  <si>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</si>
  <si>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</si>
  <si>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</si>
  <si>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</si>
  <si>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</si>
  <si>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</si>
  <si>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</si>
  <si>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</si>
  <si>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</si>
  <si>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</si>
  <si>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</si>
  <si>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</si>
  <si>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</si>
  <si>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</si>
  <si>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</si>
  <si>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</si>
  <si>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</si>
  <si>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</si>
  <si>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</si>
  <si>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</si>
  <si>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</si>
  <si>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</si>
  <si>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</si>
  <si>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</si>
  <si>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</si>
  <si>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</si>
  <si>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</si>
  <si>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</si>
  <si>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</si>
  <si>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</si>
  <si>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</si>
  <si>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</si>
  <si>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</si>
  <si>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</si>
  <si>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</si>
  <si>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</si>
  <si>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</si>
  <si>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</si>
  <si>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</si>
  <si>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</si>
  <si>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</si>
  <si>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</si>
  <si>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</si>
  <si>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</si>
  <si>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</si>
  <si>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</si>
  <si>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</si>
  <si>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</si>
  <si>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</si>
  <si>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</si>
  <si>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</si>
  <si>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</si>
  <si>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</si>
  <si>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</si>
  <si>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</si>
  <si>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</si>
  <si>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</si>
  <si>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</si>
  <si>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</si>
  <si>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</si>
  <si>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</si>
  <si>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</si>
  <si>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</si>
  <si>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</si>
  <si>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</si>
  <si>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</si>
  <si>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</si>
  <si>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</si>
  <si>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</si>
  <si>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</si>
  <si>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</si>
  <si>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</si>
  <si>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</si>
  <si>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</si>
  <si>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</si>
  <si>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</si>
  <si>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</si>
  <si>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</si>
  <si>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</si>
  <si>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</si>
  <si>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</si>
  <si>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</si>
  <si>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</si>
  <si>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</si>
  <si>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</si>
  <si>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</si>
  <si>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</si>
  <si>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</si>
  <si>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</si>
  <si>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</si>
  <si>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</si>
  <si>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</si>
  <si>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</si>
  <si>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</si>
  <si>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</si>
  <si>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</si>
  <si>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</si>
  <si>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</si>
  <si>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</si>
  <si>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</si>
  <si>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</si>
  <si>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</si>
  <si>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</si>
  <si>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</si>
  <si>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</si>
  <si>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</si>
  <si>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</si>
  <si>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</si>
  <si>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</si>
  <si>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</si>
  <si>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</si>
  <si>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</si>
  <si>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</si>
  <si>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</si>
  <si>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</si>
  <si>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</si>
  <si>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</si>
  <si>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</si>
  <si>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</si>
  <si>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</si>
  <si>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</si>
  <si>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</si>
  <si>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</si>
  <si>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</si>
  <si>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</si>
  <si>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</si>
  <si>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</si>
  <si>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</si>
  <si>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</si>
  <si>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</si>
  <si>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</si>
  <si>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</si>
  <si>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</si>
  <si>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</si>
  <si>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</si>
  <si>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</si>
  <si>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</si>
  <si>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</si>
  <si>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</si>
  <si>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</si>
  <si>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</si>
  <si>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</si>
  <si>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</si>
  <si>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</si>
  <si>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</si>
  <si>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</si>
  <si>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</si>
  <si>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</si>
  <si>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</si>
  <si>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</si>
  <si>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</si>
  <si>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</si>
  <si>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</si>
  <si>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</si>
  <si>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</si>
  <si>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</si>
  <si>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</si>
  <si>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Documento metodológico 8</t>
  </si>
  <si>
    <t>ficha metodológica 8</t>
  </si>
  <si>
    <t>Manual operativo 8</t>
  </si>
  <si>
    <t>Diccionario de datos 8</t>
  </si>
  <si>
    <t>Documento consistencia y validación 8</t>
  </si>
  <si>
    <t>Acciones de fortalecimiento 8</t>
  </si>
  <si>
    <t>Documento metodológico 9</t>
  </si>
  <si>
    <t>ficha metodológica 9</t>
  </si>
  <si>
    <t>Manual operativo 9</t>
  </si>
  <si>
    <t>Diccionario de datos 9</t>
  </si>
  <si>
    <t>Documento consistencia y validación 9</t>
  </si>
  <si>
    <t>Acciones de fortalecimiento 9</t>
  </si>
  <si>
    <t>Documento metodológico 10</t>
  </si>
  <si>
    <t>ficha metodológica 10</t>
  </si>
  <si>
    <t>Manual operativo 10</t>
  </si>
  <si>
    <t>Diccionario de datos 10</t>
  </si>
  <si>
    <t>Documento consistencia y validación 10</t>
  </si>
  <si>
    <t>Acciones de fortalecimiento 10</t>
  </si>
  <si>
    <t>Documento metodológico 11</t>
  </si>
  <si>
    <t>ficha metodológica 11</t>
  </si>
  <si>
    <t>Manual operativo 11</t>
  </si>
  <si>
    <t>Diccionario de datos 11</t>
  </si>
  <si>
    <t>Documento consistencia y validación 11</t>
  </si>
  <si>
    <t>Acciones de fortalecimiento 11</t>
  </si>
  <si>
    <t>Documento metodológico 12</t>
  </si>
  <si>
    <t>ficha metodológica 12</t>
  </si>
  <si>
    <t>Manual operativo 12</t>
  </si>
  <si>
    <t>Diccionario de datos 12</t>
  </si>
  <si>
    <t>Documento consistencia y validación 12</t>
  </si>
  <si>
    <t>Acciones de fortalecimiento 12</t>
  </si>
  <si>
    <t>Documento metodológico 13</t>
  </si>
  <si>
    <t>ficha metodológica 13</t>
  </si>
  <si>
    <t>Manual operativo 13</t>
  </si>
  <si>
    <t>Diccionario de datos 13</t>
  </si>
  <si>
    <t>Documento consistencia y validación 13</t>
  </si>
  <si>
    <t>Acciones de fortalecimiento 13</t>
  </si>
  <si>
    <t>Documento metodológico 14</t>
  </si>
  <si>
    <t>ficha metodológica 14</t>
  </si>
  <si>
    <t>Manual operativo 14</t>
  </si>
  <si>
    <t>Diccionario de datos 14</t>
  </si>
  <si>
    <t>Documento consistencia y validación 14</t>
  </si>
  <si>
    <t>Acciones de fortalecimiento 14</t>
  </si>
  <si>
    <t>Documento metodológico 15</t>
  </si>
  <si>
    <t>ficha metodológica 15</t>
  </si>
  <si>
    <t>Manual operativo 15</t>
  </si>
  <si>
    <t>Diccionario de datos 15</t>
  </si>
  <si>
    <t>Documento consistencia y validación 15</t>
  </si>
  <si>
    <t>Acciones de fortalecimiento 15</t>
  </si>
  <si>
    <t>NO INDAGA para medir la satisfacción de las necesidades de los usarios de la información estadística producida utiliza</t>
  </si>
  <si>
    <t>DEPARTAMENTO ADMINISTRATIVO DE PLANEACIÓN DISTRITAL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</si>
</sst>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28">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theme="8"/>
        <bgColor indexed="64"/>
      </patternFill>
    </fill>
    <fill>
      <patternFill patternType="solid">
        <fgColor rgb="FFFF0066"/>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92">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12" fillId="3" borderId="13" xfId="0" applyNumberFormat="1"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wrapText="1"/>
    </xf>
    <xf numFmtId="0" fontId="24" fillId="0" borderId="22" xfId="0" applyFont="1" applyBorder="1" applyAlignment="1">
      <alignment vertical="center" wrapText="1"/>
    </xf>
    <xf numFmtId="0" fontId="24" fillId="0" borderId="76" xfId="0" applyFont="1" applyBorder="1" applyAlignment="1">
      <alignment horizontal="center" vertical="center"/>
    </xf>
    <xf numFmtId="0" fontId="24" fillId="0" borderId="26" xfId="0" applyFont="1" applyBorder="1" applyAlignment="1">
      <alignment vertical="center"/>
    </xf>
    <xf numFmtId="9" fontId="24" fillId="0" borderId="26" xfId="2" applyFont="1" applyBorder="1" applyAlignment="1">
      <alignment vertical="center"/>
    </xf>
    <xf numFmtId="9" fontId="24" fillId="0" borderId="26" xfId="2" applyFont="1" applyFill="1" applyBorder="1" applyAlignment="1">
      <alignment vertical="center"/>
    </xf>
    <xf numFmtId="9" fontId="24" fillId="0" borderId="26" xfId="0" applyNumberFormat="1" applyFont="1" applyBorder="1" applyAlignment="1">
      <alignment vertical="center"/>
    </xf>
    <xf numFmtId="165" fontId="23" fillId="18" borderId="17" xfId="0" applyNumberFormat="1" applyFont="1" applyFill="1" applyBorder="1" applyAlignment="1">
      <alignment horizontal="right" vertical="center"/>
    </xf>
    <xf numFmtId="0" fontId="24" fillId="0" borderId="17" xfId="0" applyFont="1" applyBorder="1" applyAlignment="1">
      <alignment horizontal="left" vertical="center" wrapText="1"/>
    </xf>
    <xf numFmtId="0" fontId="24" fillId="0" borderId="1" xfId="0" applyFont="1" applyBorder="1" applyAlignment="1">
      <alignment vertical="center" wrapText="1"/>
    </xf>
    <xf numFmtId="43" fontId="23" fillId="18" borderId="26" xfId="1" applyFont="1" applyFill="1" applyBorder="1" applyAlignment="1">
      <alignment horizontal="right" vertical="center"/>
    </xf>
    <xf numFmtId="0" fontId="24" fillId="0" borderId="26" xfId="0" applyFont="1" applyBorder="1" applyAlignment="1">
      <alignment vertical="center" wrapText="1"/>
    </xf>
    <xf numFmtId="49" fontId="23" fillId="18" borderId="9" xfId="0" applyNumberFormat="1" applyFont="1" applyFill="1" applyBorder="1" applyAlignment="1">
      <alignment horizontal="right" vertical="center"/>
    </xf>
    <xf numFmtId="0" fontId="23" fillId="18" borderId="9" xfId="0" applyFont="1" applyFill="1" applyBorder="1" applyAlignment="1">
      <alignment horizontal="right" vertical="center"/>
    </xf>
    <xf numFmtId="164" fontId="24" fillId="0" borderId="26" xfId="2" applyNumberFormat="1" applyFont="1" applyFill="1" applyBorder="1" applyAlignment="1">
      <alignment vertical="center"/>
    </xf>
    <xf numFmtId="165" fontId="23" fillId="19"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8" fillId="0" borderId="54" xfId="0" applyFont="1" applyBorder="1"/>
    <xf numFmtId="9" fontId="8" fillId="0" borderId="0" xfId="0" applyNumberFormat="1" applyFont="1" applyAlignment="1">
      <alignment horizontal="left" vertical="center"/>
    </xf>
    <xf numFmtId="0" fontId="27" fillId="0" borderId="0" xfId="0" applyFont="1" applyAlignment="1">
      <alignment vertical="center" wrapText="1"/>
    </xf>
    <xf numFmtId="0" fontId="8" fillId="0" borderId="75" xfId="0" applyFont="1" applyBorder="1" applyAlignment="1">
      <alignment horizontal="left" vertical="center" wrapText="1"/>
    </xf>
    <xf numFmtId="9" fontId="10" fillId="10" borderId="13" xfId="2"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xf>
    <xf numFmtId="9" fontId="24" fillId="0" borderId="0" xfId="0" applyNumberFormat="1" applyFont="1" applyAlignment="1">
      <alignment vertical="center"/>
    </xf>
    <xf numFmtId="0" fontId="24" fillId="0" borderId="53" xfId="0" applyFont="1" applyBorder="1" applyAlignment="1">
      <alignment horizontal="center" vertical="center"/>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77" xfId="0" applyFont="1" applyBorder="1" applyAlignment="1">
      <alignment horizontal="left" vertical="center" wrapText="1"/>
    </xf>
    <xf numFmtId="49" fontId="23" fillId="18" borderId="17" xfId="0" applyNumberFormat="1" applyFont="1" applyFill="1" applyBorder="1" applyAlignment="1">
      <alignment horizontal="right" vertical="center"/>
    </xf>
    <xf numFmtId="49" fontId="8" fillId="19" borderId="26" xfId="0" applyNumberFormat="1" applyFont="1" applyFill="1" applyBorder="1" applyAlignment="1">
      <alignment horizontal="right" vertical="center"/>
    </xf>
    <xf numFmtId="0" fontId="10" fillId="3" borderId="5" xfId="0" applyFont="1" applyFill="1" applyBorder="1" applyAlignment="1" applyProtection="1">
      <alignment horizontal="center" vertical="center" wrapText="1"/>
      <protection locked="0"/>
    </xf>
    <xf numFmtId="0" fontId="12" fillId="3" borderId="6"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0" fillId="3" borderId="13" xfId="0" applyFont="1" applyFill="1" applyBorder="1" applyAlignment="1" applyProtection="1">
      <alignment horizontal="center" vertical="center" wrapText="1"/>
      <protection locked="0"/>
    </xf>
    <xf numFmtId="0" fontId="8" fillId="0" borderId="19" xfId="0" applyFont="1" applyBorder="1" applyAlignment="1" applyProtection="1">
      <alignment horizontal="left" vertical="center" wrapText="1"/>
      <protection locked="0"/>
    </xf>
    <xf numFmtId="9" fontId="8" fillId="0" borderId="20" xfId="0" applyNumberFormat="1" applyFont="1" applyBorder="1" applyProtection="1">
      <protection locked="0"/>
    </xf>
    <xf numFmtId="9" fontId="8" fillId="0" borderId="21" xfId="0" applyNumberFormat="1" applyFont="1" applyBorder="1" applyProtection="1">
      <protection locked="0"/>
    </xf>
    <xf numFmtId="0" fontId="8" fillId="0" borderId="14" xfId="0" applyFont="1" applyBorder="1" applyAlignment="1" applyProtection="1">
      <alignment horizontal="left" vertical="center" wrapText="1"/>
      <protection locked="0"/>
    </xf>
    <xf numFmtId="9" fontId="8" fillId="0" borderId="9" xfId="0" applyNumberFormat="1" applyFont="1" applyBorder="1" applyProtection="1">
      <protection locked="0"/>
    </xf>
    <xf numFmtId="9" fontId="8" fillId="0" borderId="15" xfId="0" applyNumberFormat="1" applyFont="1" applyBorder="1" applyProtection="1">
      <protection locked="0"/>
    </xf>
    <xf numFmtId="0" fontId="8" fillId="0" borderId="16" xfId="0" applyFont="1" applyBorder="1" applyAlignment="1" applyProtection="1">
      <alignment horizontal="left" vertical="center" wrapText="1"/>
      <protection locked="0"/>
    </xf>
    <xf numFmtId="9" fontId="8" fillId="0" borderId="17" xfId="0" applyNumberFormat="1" applyFont="1" applyBorder="1" applyProtection="1">
      <protection locked="0"/>
    </xf>
    <xf numFmtId="9" fontId="8" fillId="0" borderId="18" xfId="0" applyNumberFormat="1" applyFont="1" applyBorder="1" applyProtection="1">
      <protection locked="0"/>
    </xf>
    <xf numFmtId="9" fontId="12" fillId="3" borderId="13" xfId="0" applyNumberFormat="1" applyFont="1" applyFill="1" applyBorder="1" applyAlignment="1" applyProtection="1">
      <alignment horizontal="center" vertical="center" wrapText="1"/>
      <protection locked="0"/>
    </xf>
    <xf numFmtId="0" fontId="13" fillId="0" borderId="0" xfId="0" applyFont="1" applyProtection="1">
      <protection locked="0"/>
    </xf>
    <xf numFmtId="0" fontId="8" fillId="0" borderId="0" xfId="0" applyFont="1" applyProtection="1">
      <protection locked="0"/>
    </xf>
    <xf numFmtId="0" fontId="8" fillId="0" borderId="31" xfId="0" applyFont="1" applyBorder="1" applyProtection="1">
      <protection locked="0"/>
    </xf>
    <xf numFmtId="0" fontId="9"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8" fillId="0" borderId="32" xfId="0" applyFont="1" applyBorder="1" applyProtection="1">
      <protection locked="0"/>
    </xf>
    <xf numFmtId="0" fontId="9" fillId="2" borderId="9" xfId="0"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wrapText="1"/>
      <protection locked="0"/>
    </xf>
    <xf numFmtId="49" fontId="8" fillId="12" borderId="9" xfId="0" applyNumberFormat="1" applyFont="1" applyFill="1" applyBorder="1" applyAlignment="1" applyProtection="1">
      <alignment horizontal="right"/>
      <protection locked="0"/>
    </xf>
    <xf numFmtId="0" fontId="8" fillId="0" borderId="9" xfId="0" applyFont="1" applyBorder="1" applyAlignment="1" applyProtection="1">
      <alignment horizontal="left" vertical="center"/>
      <protection locked="0"/>
    </xf>
    <xf numFmtId="0" fontId="8" fillId="0" borderId="22" xfId="0" applyFont="1" applyBorder="1" applyAlignment="1" applyProtection="1">
      <alignment vertical="center"/>
      <protection locked="0"/>
    </xf>
    <xf numFmtId="0" fontId="8" fillId="0" borderId="22" xfId="0" applyFont="1" applyBorder="1" applyAlignment="1" applyProtection="1">
      <alignment horizontal="center" vertical="center"/>
      <protection locked="0"/>
    </xf>
    <xf numFmtId="0" fontId="8" fillId="0" borderId="9" xfId="0" applyFont="1" applyBorder="1" applyAlignment="1" applyProtection="1">
      <alignment vertical="center"/>
      <protection locked="0"/>
    </xf>
    <xf numFmtId="9" fontId="8" fillId="0" borderId="9" xfId="0" applyNumberFormat="1" applyFont="1" applyBorder="1" applyAlignment="1" applyProtection="1">
      <alignment vertical="center"/>
      <protection locked="0"/>
    </xf>
    <xf numFmtId="0" fontId="7" fillId="0" borderId="0" xfId="3"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9" fontId="8" fillId="0" borderId="0" xfId="0" applyNumberFormat="1" applyFont="1" applyAlignment="1" applyProtection="1">
      <alignment vertical="center"/>
      <protection locked="0"/>
    </xf>
    <xf numFmtId="0" fontId="12" fillId="10" borderId="5" xfId="0" applyFont="1" applyFill="1" applyBorder="1" applyAlignment="1" applyProtection="1">
      <alignment horizontal="center" vertical="center" wrapText="1"/>
      <protection locked="0"/>
    </xf>
    <xf numFmtId="0" fontId="10" fillId="10" borderId="5" xfId="0" applyFont="1" applyFill="1" applyBorder="1" applyAlignment="1" applyProtection="1">
      <alignment horizontal="center" vertical="center" wrapText="1"/>
      <protection locked="0"/>
    </xf>
    <xf numFmtId="9" fontId="12" fillId="10" borderId="13" xfId="0" applyNumberFormat="1" applyFont="1" applyFill="1" applyBorder="1" applyAlignment="1" applyProtection="1">
      <alignment horizontal="center" vertical="center" wrapText="1"/>
      <protection locked="0"/>
    </xf>
    <xf numFmtId="9" fontId="12" fillId="11" borderId="13" xfId="2" applyFont="1" applyFill="1" applyBorder="1" applyAlignment="1" applyProtection="1">
      <alignment horizontal="center" vertical="center" wrapText="1"/>
      <protection locked="0"/>
    </xf>
    <xf numFmtId="0" fontId="8" fillId="0" borderId="31" xfId="0" applyFont="1" applyBorder="1" applyAlignment="1" applyProtection="1">
      <alignment vertical="center"/>
      <protection locked="0"/>
    </xf>
    <xf numFmtId="0" fontId="11" fillId="17" borderId="53" xfId="0" applyFont="1" applyFill="1" applyBorder="1" applyAlignment="1" applyProtection="1">
      <alignment vertical="center"/>
      <protection locked="0"/>
    </xf>
    <xf numFmtId="0" fontId="11" fillId="17" borderId="54" xfId="0" applyFont="1" applyFill="1" applyBorder="1" applyAlignment="1" applyProtection="1">
      <alignment vertical="center"/>
      <protection locked="0"/>
    </xf>
    <xf numFmtId="0" fontId="11" fillId="17" borderId="55" xfId="0" applyFont="1" applyFill="1" applyBorder="1" applyAlignment="1" applyProtection="1">
      <alignment vertical="center"/>
      <protection locked="0"/>
    </xf>
    <xf numFmtId="0" fontId="8" fillId="0" borderId="32" xfId="0" applyFont="1" applyBorder="1" applyAlignment="1" applyProtection="1">
      <alignment vertical="center"/>
      <protection locked="0"/>
    </xf>
    <xf numFmtId="0" fontId="11" fillId="17" borderId="56" xfId="0" applyFont="1" applyFill="1" applyBorder="1" applyAlignment="1" applyProtection="1">
      <alignment vertical="center"/>
      <protection locked="0"/>
    </xf>
    <xf numFmtId="0" fontId="11" fillId="17" borderId="0" xfId="0" applyFont="1" applyFill="1" applyAlignment="1" applyProtection="1">
      <alignment vertical="center" wrapText="1"/>
      <protection locked="0"/>
    </xf>
    <xf numFmtId="0" fontId="11" fillId="17" borderId="57" xfId="0" applyFont="1" applyFill="1" applyBorder="1" applyAlignment="1" applyProtection="1">
      <alignment vertical="center" wrapText="1"/>
      <protection locked="0"/>
    </xf>
    <xf numFmtId="0" fontId="19" fillId="17" borderId="58" xfId="0" applyFont="1" applyFill="1" applyBorder="1" applyAlignment="1" applyProtection="1">
      <alignment vertical="center"/>
      <protection locked="0"/>
    </xf>
    <xf numFmtId="0" fontId="11" fillId="17" borderId="59" xfId="0" applyFont="1" applyFill="1" applyBorder="1" applyAlignment="1" applyProtection="1">
      <alignment vertical="center"/>
      <protection locked="0"/>
    </xf>
    <xf numFmtId="0" fontId="11" fillId="17" borderId="60" xfId="0" applyFont="1" applyFill="1" applyBorder="1" applyAlignment="1" applyProtection="1">
      <alignment vertical="center"/>
      <protection locked="0"/>
    </xf>
    <xf numFmtId="0" fontId="8" fillId="0" borderId="37" xfId="0" applyFont="1" applyBorder="1" applyProtection="1">
      <protection locked="0"/>
    </xf>
    <xf numFmtId="0" fontId="8" fillId="0" borderId="38" xfId="0" applyFont="1" applyBorder="1" applyProtection="1">
      <protection locked="0"/>
    </xf>
    <xf numFmtId="0" fontId="8" fillId="0" borderId="39" xfId="0" applyFont="1" applyBorder="1" applyProtection="1">
      <protection locked="0"/>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pplyProtection="1">
      <alignment horizontal="right" vertical="center" wrapText="1"/>
      <protection locked="0"/>
    </xf>
    <xf numFmtId="0" fontId="10" fillId="11" borderId="10" xfId="0" applyFont="1" applyFill="1" applyBorder="1" applyAlignment="1" applyProtection="1">
      <alignment horizontal="right" vertical="center" wrapText="1"/>
      <protection locked="0"/>
    </xf>
    <xf numFmtId="0" fontId="10" fillId="11" borderId="11" xfId="0" applyFont="1" applyFill="1" applyBorder="1" applyAlignment="1" applyProtection="1">
      <alignment horizontal="right" vertical="center" wrapText="1"/>
      <protection locked="0"/>
    </xf>
    <xf numFmtId="0" fontId="12" fillId="10" borderId="12" xfId="0" applyFont="1" applyFill="1" applyBorder="1" applyAlignment="1" applyProtection="1">
      <alignment horizontal="right" vertical="center" wrapText="1"/>
      <protection locked="0"/>
    </xf>
    <xf numFmtId="0" fontId="12" fillId="10" borderId="10" xfId="0" applyFont="1" applyFill="1" applyBorder="1" applyAlignment="1" applyProtection="1">
      <alignment horizontal="right" vertical="center" wrapText="1"/>
      <protection locked="0"/>
    </xf>
    <xf numFmtId="0" fontId="12" fillId="10" borderId="11" xfId="0" applyFont="1" applyFill="1" applyBorder="1" applyAlignment="1" applyProtection="1">
      <alignment horizontal="right" vertical="center" wrapText="1"/>
      <protection locked="0"/>
    </xf>
    <xf numFmtId="0" fontId="9" fillId="2" borderId="61" xfId="0" applyFont="1" applyFill="1" applyBorder="1" applyAlignment="1" applyProtection="1">
      <alignment horizontal="center" vertical="center" wrapText="1"/>
      <protection locked="0"/>
    </xf>
    <xf numFmtId="0" fontId="19" fillId="0" borderId="10" xfId="0" applyFont="1" applyBorder="1" applyProtection="1">
      <protection locked="0"/>
    </xf>
    <xf numFmtId="0" fontId="19" fillId="0" borderId="62" xfId="0" applyFont="1" applyBorder="1" applyProtection="1">
      <protection locked="0"/>
    </xf>
    <xf numFmtId="0" fontId="12" fillId="3" borderId="12" xfId="0" applyFont="1" applyFill="1" applyBorder="1" applyAlignment="1" applyProtection="1">
      <alignment horizontal="right" vertical="center" wrapText="1"/>
      <protection locked="0"/>
    </xf>
    <xf numFmtId="0" fontId="11" fillId="0" borderId="10" xfId="0" applyFont="1" applyBorder="1" applyProtection="1">
      <protection locked="0"/>
    </xf>
    <xf numFmtId="0" fontId="11" fillId="0" borderId="11" xfId="0" applyFont="1" applyBorder="1" applyProtection="1">
      <protection locked="0"/>
    </xf>
    <xf numFmtId="0" fontId="13" fillId="2" borderId="28" xfId="0" applyFont="1" applyFill="1" applyBorder="1" applyProtection="1">
      <protection locked="0"/>
    </xf>
    <xf numFmtId="0" fontId="13" fillId="0" borderId="29" xfId="0" applyFont="1" applyBorder="1" applyProtection="1">
      <protection locked="0"/>
    </xf>
    <xf numFmtId="0" fontId="13" fillId="0" borderId="30" xfId="0" applyFont="1" applyBorder="1" applyProtection="1">
      <protection locked="0"/>
    </xf>
    <xf numFmtId="0" fontId="14" fillId="2" borderId="31" xfId="0" applyFont="1" applyFill="1" applyBorder="1" applyAlignment="1" applyProtection="1">
      <alignment horizontal="center"/>
      <protection locked="0"/>
    </xf>
    <xf numFmtId="0" fontId="13" fillId="0" borderId="0" xfId="0" applyFont="1" applyProtection="1">
      <protection locked="0"/>
    </xf>
    <xf numFmtId="0" fontId="13" fillId="0" borderId="32" xfId="0" applyFont="1" applyBorder="1" applyProtection="1">
      <protection locked="0"/>
    </xf>
    <xf numFmtId="0" fontId="13" fillId="2" borderId="31" xfId="0" applyFont="1" applyFill="1" applyBorder="1" applyProtection="1">
      <protection locked="0"/>
    </xf>
    <xf numFmtId="0" fontId="10" fillId="3" borderId="33" xfId="0" applyFont="1" applyFill="1" applyBorder="1" applyAlignment="1" applyProtection="1">
      <alignment horizontal="center" vertical="center"/>
      <protection locked="0"/>
    </xf>
    <xf numFmtId="0" fontId="11" fillId="0" borderId="2" xfId="0" applyFont="1" applyBorder="1" applyProtection="1">
      <protection locked="0"/>
    </xf>
    <xf numFmtId="0" fontId="11" fillId="0" borderId="34" xfId="0" applyFont="1" applyBorder="1" applyProtection="1">
      <protection locked="0"/>
    </xf>
    <xf numFmtId="0" fontId="11" fillId="0" borderId="35" xfId="0" applyFont="1" applyBorder="1" applyProtection="1">
      <protection locked="0"/>
    </xf>
    <xf numFmtId="0" fontId="11" fillId="0" borderId="4" xfId="0" applyFont="1" applyBorder="1" applyProtection="1">
      <protection locked="0"/>
    </xf>
    <xf numFmtId="0" fontId="11" fillId="0" borderId="36" xfId="0" applyFont="1" applyBorder="1" applyProtection="1">
      <protection locked="0"/>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2" fillId="10" borderId="12" xfId="0" applyFont="1" applyFill="1" applyBorder="1" applyAlignment="1">
      <alignment horizontal="right" vertical="center" wrapText="1"/>
    </xf>
    <xf numFmtId="0" fontId="10" fillId="11" borderId="12" xfId="0" applyFont="1" applyFill="1" applyBorder="1" applyAlignment="1">
      <alignment horizontal="right" vertical="center" wrapText="1"/>
    </xf>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global'!$E$16</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global'!$B$17:$B$20</c:f>
              <c:strCache>
                <c:ptCount val="4"/>
                <c:pt idx="0">
                  <c:v>Entorno institucional</c:v>
                </c:pt>
                <c:pt idx="1">
                  <c:v>Infraestructura</c:v>
                </c:pt>
                <c:pt idx="2">
                  <c:v>Metodología estadística</c:v>
                </c:pt>
                <c:pt idx="3">
                  <c:v>Accesibilidad y uso</c:v>
                </c:pt>
              </c:strCache>
            </c:strRef>
          </c:cat>
          <c:val>
            <c:numRef>
              <c:f>'A. Resultado global'!$E$17:$E$20</c:f>
              <c:numCache>
                <c:formatCode>0%</c:formatCode>
                <c:ptCount val="4"/>
                <c:pt idx="0">
                  <c:v>0.92708333333333326</c:v>
                </c:pt>
                <c:pt idx="1">
                  <c:v>0.9375</c:v>
                </c:pt>
                <c:pt idx="2">
                  <c:v>0.77572016460905346</c:v>
                </c:pt>
                <c:pt idx="3">
                  <c:v>0.74999999999999978</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0.46875</c:v>
                </c:pt>
                <c:pt idx="1">
                  <c:v>0.45833333333333326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0.43749999999999994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0.16460905349794236</c:v>
                </c:pt>
                <c:pt idx="1">
                  <c:v>0.33333333333333331</c:v>
                </c:pt>
                <c:pt idx="2">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0.49999999999999989</c:v>
                </c:pt>
                <c:pt idx="1">
                  <c:v>0.24999999999999994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9.1795754446356848E-3"/>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0.16666666666666666</c:v>
                </c:pt>
                <c:pt idx="3">
                  <c:v>0.125</c:v>
                </c:pt>
                <c:pt idx="4">
                  <c:v>0.16666666666666666</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estadística'!$F$160</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estadística'!$C$161:$C$166</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estadística'!$F$161:$F$166</c:f>
              <c:numCache>
                <c:formatCode>0%</c:formatCode>
                <c:ptCount val="6"/>
                <c:pt idx="0">
                  <c:v>9.2592592592592587E-2</c:v>
                </c:pt>
                <c:pt idx="1">
                  <c:v>3.7037037037037035E-2</c:v>
                </c:pt>
                <c:pt idx="2">
                  <c:v>3.0864197530864196E-2</c:v>
                </c:pt>
                <c:pt idx="3">
                  <c:v>0</c:v>
                </c:pt>
                <c:pt idx="4">
                  <c:v>0.16666666666666666</c:v>
                </c:pt>
                <c:pt idx="5">
                  <c:v>0.16666666666666663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estadística'!$F$171</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estadística'!$C$172:$C$174</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estadística'!$F$172:$F$174</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estadística'!$F$179</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estadística'!$C$180:$C$182</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estadística'!$F$180:$F$182</c:f>
              <c:numCache>
                <c:formatCode>0%</c:formatCode>
                <c:ptCount val="3"/>
                <c:pt idx="0">
                  <c:v>0.33333333333333331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uso'!$F$75</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uso'!$C$76:$C$79</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uso'!$F$76:$F$79</c:f>
              <c:numCache>
                <c:formatCode>0%</c:formatCode>
                <c:ptCount val="4"/>
                <c:pt idx="0">
                  <c:v>0.25</c:v>
                </c:pt>
                <c:pt idx="1">
                  <c:v>0.24999999999999986</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uso'!$F$66</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753435086824E-2"/>
                  <c:y val="-0.145072543015456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uso'!$C$67:$C$69</c:f>
              <c:strCache>
                <c:ptCount val="3"/>
                <c:pt idx="0">
                  <c:v>Uso de los indicadores del organismo</c:v>
                </c:pt>
                <c:pt idx="1">
                  <c:v>Principales usuarios de la información </c:v>
                </c:pt>
                <c:pt idx="2">
                  <c:v>Difusión de resultados estadísticos</c:v>
                </c:pt>
              </c:strCache>
            </c:strRef>
          </c:cat>
          <c:val>
            <c:numRef>
              <c:f>'F. Accesibilidad y uso'!$F$67:$F$69</c:f>
              <c:numCache>
                <c:formatCode>0%</c:formatCode>
                <c:ptCount val="3"/>
                <c:pt idx="0">
                  <c:v>0.33333333333333331</c:v>
                </c:pt>
                <c:pt idx="1">
                  <c:v>0.33333333333333326</c:v>
                </c:pt>
                <c:pt idx="2">
                  <c:v>0.33333333333333326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image" Target="../media/image1.png"/><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11</xdr:row>
      <xdr:rowOff>139700</xdr:rowOff>
    </xdr:from>
    <xdr:to>
      <xdr:col>9</xdr:col>
      <xdr:colOff>851647</xdr:colOff>
      <xdr:row>22</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133350</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158</xdr:row>
      <xdr:rowOff>108858</xdr:rowOff>
    </xdr:from>
    <xdr:to>
      <xdr:col>12</xdr:col>
      <xdr:colOff>434068</xdr:colOff>
      <xdr:row>167</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168</xdr:row>
      <xdr:rowOff>141514</xdr:rowOff>
    </xdr:from>
    <xdr:to>
      <xdr:col>12</xdr:col>
      <xdr:colOff>428361</xdr:colOff>
      <xdr:row>176</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176</xdr:row>
      <xdr:rowOff>288472</xdr:rowOff>
    </xdr:from>
    <xdr:to>
      <xdr:col>12</xdr:col>
      <xdr:colOff>412296</xdr:colOff>
      <xdr:row>186</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261937</xdr:colOff>
      <xdr:row>73</xdr:row>
      <xdr:rowOff>47625</xdr:rowOff>
    </xdr:from>
    <xdr:to>
      <xdr:col>12</xdr:col>
      <xdr:colOff>371475</xdr:colOff>
      <xdr:row>81</xdr:row>
      <xdr:rowOff>209550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2" cstate="print"/>
        <a:stretch>
          <a:fillRect/>
        </a:stretch>
      </xdr:blipFill>
      <xdr:spPr>
        <a:xfrm>
          <a:off x="333375" y="66675"/>
          <a:ext cx="1047750" cy="895350"/>
        </a:xfrm>
        <a:prstGeom prst="rect">
          <a:avLst/>
        </a:prstGeom>
        <a:noFill/>
      </xdr:spPr>
    </xdr:pic>
    <xdr:clientData fLocksWithSheet="0"/>
  </xdr:oneCellAnchor>
  <xdr:twoCellAnchor>
    <xdr:from>
      <xdr:col>6</xdr:col>
      <xdr:colOff>301036</xdr:colOff>
      <xdr:row>62</xdr:row>
      <xdr:rowOff>115945</xdr:rowOff>
    </xdr:from>
    <xdr:to>
      <xdr:col>12</xdr:col>
      <xdr:colOff>341017</xdr:colOff>
      <xdr:row>71</xdr:row>
      <xdr:rowOff>189794</xdr:rowOff>
    </xdr:to>
    <xdr:graphicFrame macro="">
      <xdr:nvGraphicFramePr>
        <xdr:cNvPr id="7" name="Gráfico 6">
          <a:extLst>
            <a:ext uri="{FF2B5EF4-FFF2-40B4-BE49-F238E27FC236}">
              <a16:creationId xmlns:a16="http://schemas.microsoft.com/office/drawing/2014/main" id="{0BA94727-106E-FBD3-0FCC-65C35FD41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C13" sqref="C13:D18"/>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207"/>
      <c r="B1" s="208"/>
      <c r="C1" s="208"/>
      <c r="D1" s="208"/>
      <c r="E1" s="208"/>
      <c r="F1" s="208"/>
      <c r="G1" s="208"/>
      <c r="H1" s="208"/>
      <c r="I1" s="209"/>
    </row>
    <row r="2" spans="1:9" ht="17.45" customHeight="1">
      <c r="A2" s="210" t="s">
        <v>0</v>
      </c>
      <c r="B2" s="211"/>
      <c r="C2" s="211"/>
      <c r="D2" s="211"/>
      <c r="E2" s="211"/>
      <c r="F2" s="211"/>
      <c r="G2" s="211"/>
      <c r="H2" s="211"/>
      <c r="I2" s="212"/>
    </row>
    <row r="3" spans="1:9" ht="17.45" customHeight="1">
      <c r="A3" s="210" t="s">
        <v>1</v>
      </c>
      <c r="B3" s="211"/>
      <c r="C3" s="211"/>
      <c r="D3" s="211"/>
      <c r="E3" s="211"/>
      <c r="F3" s="211"/>
      <c r="G3" s="211"/>
      <c r="H3" s="211"/>
      <c r="I3" s="212"/>
    </row>
    <row r="4" spans="1:9" ht="17.45" customHeight="1">
      <c r="A4" s="210" t="s">
        <v>2</v>
      </c>
      <c r="B4" s="211"/>
      <c r="C4" s="211"/>
      <c r="D4" s="211"/>
      <c r="E4" s="211"/>
      <c r="F4" s="211"/>
      <c r="G4" s="211"/>
      <c r="H4" s="211"/>
      <c r="I4" s="212"/>
    </row>
    <row r="5" spans="1:9" ht="17.45" customHeight="1">
      <c r="A5" s="210">
        <v>2024</v>
      </c>
      <c r="B5" s="211"/>
      <c r="C5" s="211"/>
      <c r="D5" s="211"/>
      <c r="E5" s="211"/>
      <c r="F5" s="211"/>
      <c r="G5" s="211"/>
      <c r="H5" s="211"/>
      <c r="I5" s="212"/>
    </row>
    <row r="6" spans="1:9" ht="15" customHeight="1">
      <c r="A6" s="195"/>
      <c r="B6" s="196"/>
      <c r="C6" s="196"/>
      <c r="D6" s="196"/>
      <c r="E6" s="196"/>
      <c r="F6" s="196"/>
      <c r="G6" s="196"/>
      <c r="H6" s="196"/>
      <c r="I6" s="197"/>
    </row>
    <row r="7" spans="1:9">
      <c r="A7" s="198" t="s">
        <v>3</v>
      </c>
      <c r="B7" s="199"/>
      <c r="C7" s="199"/>
      <c r="D7" s="199"/>
      <c r="E7" s="199"/>
      <c r="F7" s="199"/>
      <c r="G7" s="199"/>
      <c r="H7" s="199"/>
      <c r="I7" s="200"/>
    </row>
    <row r="8" spans="1:9">
      <c r="A8" s="201"/>
      <c r="B8" s="202"/>
      <c r="C8" s="202"/>
      <c r="D8" s="202"/>
      <c r="E8" s="202"/>
      <c r="F8" s="202"/>
      <c r="G8" s="202"/>
      <c r="H8" s="202"/>
      <c r="I8" s="203"/>
    </row>
    <row r="9" spans="1:9" ht="23.25" customHeight="1" thickBot="1">
      <c r="A9" s="204" t="s">
        <v>655</v>
      </c>
      <c r="B9" s="205"/>
      <c r="C9" s="205"/>
      <c r="D9" s="205"/>
      <c r="E9" s="205"/>
      <c r="F9" s="205"/>
      <c r="G9" s="205"/>
      <c r="H9" s="205"/>
      <c r="I9" s="206"/>
    </row>
    <row r="10" spans="1:9">
      <c r="A10" s="32"/>
      <c r="I10" s="29"/>
    </row>
    <row r="11" spans="1:9" ht="15.75">
      <c r="A11" s="55" t="s">
        <v>4</v>
      </c>
      <c r="B11" s="58" t="s">
        <v>5</v>
      </c>
      <c r="C11" s="56"/>
      <c r="D11" s="56"/>
      <c r="E11" s="56"/>
      <c r="F11" s="56"/>
      <c r="G11" s="56"/>
      <c r="H11" s="56"/>
      <c r="I11" s="57"/>
    </row>
    <row r="12" spans="1:9" ht="35.25" customHeight="1">
      <c r="A12" s="32"/>
      <c r="B12" s="12" t="s">
        <v>6</v>
      </c>
      <c r="I12" s="29"/>
    </row>
    <row r="13" spans="1:9" ht="15.75">
      <c r="A13" s="55" t="s">
        <v>7</v>
      </c>
      <c r="B13" s="58" t="s">
        <v>8</v>
      </c>
      <c r="C13" s="56"/>
      <c r="D13" s="56"/>
      <c r="E13" s="56"/>
      <c r="F13" s="56"/>
      <c r="G13" s="56"/>
      <c r="H13" s="56"/>
      <c r="I13" s="57"/>
    </row>
    <row r="14" spans="1:9" ht="31.5" customHeight="1">
      <c r="A14" s="32"/>
      <c r="B14" s="12" t="s">
        <v>9</v>
      </c>
      <c r="I14" s="29"/>
    </row>
    <row r="15" spans="1:9" ht="15.75">
      <c r="A15" s="55" t="s">
        <v>10</v>
      </c>
      <c r="B15" s="58" t="s">
        <v>11</v>
      </c>
      <c r="C15" s="56"/>
      <c r="D15" s="56"/>
      <c r="E15" s="56"/>
      <c r="F15" s="56"/>
      <c r="G15" s="56"/>
      <c r="H15" s="56"/>
      <c r="I15" s="57"/>
    </row>
    <row r="16" spans="1:9" ht="36" customHeight="1">
      <c r="A16" s="32"/>
      <c r="B16" s="12" t="s">
        <v>12</v>
      </c>
      <c r="I16" s="29"/>
    </row>
    <row r="17" spans="1:9" ht="15.75">
      <c r="A17" s="55" t="s">
        <v>13</v>
      </c>
      <c r="B17" s="58" t="s">
        <v>14</v>
      </c>
      <c r="C17" s="56"/>
      <c r="D17" s="56"/>
      <c r="E17" s="56"/>
      <c r="F17" s="56"/>
      <c r="G17" s="56"/>
      <c r="H17" s="56"/>
      <c r="I17" s="57"/>
    </row>
    <row r="18" spans="1:9" ht="32.25" customHeight="1">
      <c r="A18" s="32"/>
      <c r="B18" s="12" t="s">
        <v>15</v>
      </c>
      <c r="I18" s="29"/>
    </row>
    <row r="19" spans="1:9" ht="15.75">
      <c r="A19" s="55" t="s">
        <v>16</v>
      </c>
      <c r="B19" s="58" t="s">
        <v>17</v>
      </c>
      <c r="C19" s="56"/>
      <c r="D19" s="56"/>
      <c r="E19" s="56"/>
      <c r="F19" s="56"/>
      <c r="G19" s="56"/>
      <c r="H19" s="56"/>
      <c r="I19" s="57"/>
    </row>
    <row r="20" spans="1:9" ht="31.5" customHeight="1">
      <c r="A20" s="32"/>
      <c r="B20" s="12" t="s">
        <v>520</v>
      </c>
      <c r="I20" s="29"/>
    </row>
    <row r="21" spans="1:9" ht="15.75">
      <c r="A21" s="55" t="s">
        <v>18</v>
      </c>
      <c r="B21" s="58" t="s">
        <v>19</v>
      </c>
      <c r="C21" s="56"/>
      <c r="D21" s="56"/>
      <c r="E21" s="56"/>
      <c r="F21" s="56"/>
      <c r="G21" s="56"/>
      <c r="H21" s="56"/>
      <c r="I21" s="57"/>
    </row>
    <row r="22" spans="1:9" ht="30" customHeight="1">
      <c r="A22" s="32"/>
      <c r="B22" s="12" t="s">
        <v>20</v>
      </c>
      <c r="I22" s="29"/>
    </row>
    <row r="23" spans="1:9" ht="30" customHeight="1">
      <c r="A23" s="32"/>
      <c r="B23" s="12"/>
      <c r="I23" s="29"/>
    </row>
    <row r="24" spans="1:9" ht="14.45" customHeight="1">
      <c r="A24" s="59" t="s">
        <v>522</v>
      </c>
      <c r="B24" s="12"/>
      <c r="I24" s="29"/>
    </row>
    <row r="25" spans="1:9" ht="15" customHeight="1">
      <c r="A25" s="59" t="s">
        <v>500</v>
      </c>
      <c r="I25" s="29"/>
    </row>
    <row r="26" spans="1:9" ht="15" customHeight="1">
      <c r="A26" s="59" t="s">
        <v>501</v>
      </c>
      <c r="I26" s="29"/>
    </row>
    <row r="27" spans="1:9" ht="15" customHeight="1">
      <c r="A27" s="59" t="s">
        <v>504</v>
      </c>
      <c r="I27" s="29"/>
    </row>
    <row r="28" spans="1:9" ht="15" customHeight="1">
      <c r="A28" s="59" t="s">
        <v>521</v>
      </c>
      <c r="I28" s="29"/>
    </row>
    <row r="29" spans="1:9" ht="15" customHeight="1">
      <c r="A29" s="32"/>
      <c r="I29" s="29"/>
    </row>
    <row r="30" spans="1:9" ht="15" customHeight="1">
      <c r="A30" s="59" t="s">
        <v>502</v>
      </c>
      <c r="I30" s="29"/>
    </row>
    <row r="31" spans="1:9" ht="15" customHeight="1">
      <c r="A31" s="32" t="s">
        <v>503</v>
      </c>
      <c r="I31" s="29"/>
    </row>
    <row r="32" spans="1:9" ht="15" customHeight="1">
      <c r="A32" s="61">
        <v>2024</v>
      </c>
      <c r="I32" s="29"/>
    </row>
    <row r="33" spans="1:9" ht="15" customHeight="1" thickBot="1">
      <c r="A33" s="34"/>
      <c r="B33" s="35"/>
      <c r="C33" s="35"/>
      <c r="D33" s="35"/>
      <c r="E33" s="35"/>
      <c r="F33" s="35"/>
      <c r="G33" s="35"/>
      <c r="H33" s="35"/>
      <c r="I33" s="36"/>
    </row>
  </sheetData>
  <sheetProtection algorithmName="SHA-512" hashValue="rfQAsTi2MwKSofYVGkgEscjn1ypWcvu8zFgXWV4P85AarSvTj/jLXFJVDLbOwTFJowLC1MseoF18+scCRbfNug==" saltValue="KPe6DQVSPz1+dOHDPSaEq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4"/>
  <sheetViews>
    <sheetView showGridLines="0" zoomScale="77" zoomScaleNormal="85" workbookViewId="0">
      <selection activeCell="E19" sqref="E19"/>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207"/>
      <c r="B1" s="223"/>
      <c r="C1" s="223"/>
      <c r="D1" s="223"/>
      <c r="E1" s="223"/>
      <c r="F1" s="223"/>
      <c r="G1" s="223"/>
      <c r="H1" s="223"/>
      <c r="I1" s="223"/>
      <c r="J1" s="224"/>
    </row>
    <row r="2" spans="1:10" ht="18" customHeight="1">
      <c r="A2" s="210" t="s">
        <v>0</v>
      </c>
      <c r="B2" s="211"/>
      <c r="C2" s="211"/>
      <c r="D2" s="211"/>
      <c r="E2" s="211"/>
      <c r="F2" s="211"/>
      <c r="G2" s="211"/>
      <c r="H2" s="211"/>
      <c r="I2" s="211"/>
      <c r="J2" s="225"/>
    </row>
    <row r="3" spans="1:10" ht="18" customHeight="1">
      <c r="A3" s="210" t="s">
        <v>1</v>
      </c>
      <c r="B3" s="211"/>
      <c r="C3" s="211"/>
      <c r="D3" s="211"/>
      <c r="E3" s="211"/>
      <c r="F3" s="211"/>
      <c r="G3" s="211"/>
      <c r="H3" s="211"/>
      <c r="I3" s="211"/>
      <c r="J3" s="225"/>
    </row>
    <row r="4" spans="1:10" ht="18" customHeight="1">
      <c r="A4" s="210" t="s">
        <v>2</v>
      </c>
      <c r="B4" s="211"/>
      <c r="C4" s="211"/>
      <c r="D4" s="211"/>
      <c r="E4" s="211"/>
      <c r="F4" s="211"/>
      <c r="G4" s="211"/>
      <c r="H4" s="211"/>
      <c r="I4" s="211"/>
      <c r="J4" s="225"/>
    </row>
    <row r="5" spans="1:10" ht="18" customHeight="1">
      <c r="A5" s="210">
        <v>2024</v>
      </c>
      <c r="B5" s="211"/>
      <c r="C5" s="211"/>
      <c r="D5" s="211"/>
      <c r="E5" s="211"/>
      <c r="F5" s="211"/>
      <c r="G5" s="211"/>
      <c r="H5" s="211"/>
      <c r="I5" s="211"/>
      <c r="J5" s="225"/>
    </row>
    <row r="6" spans="1:10">
      <c r="A6" s="215"/>
      <c r="B6" s="216"/>
      <c r="C6" s="216"/>
      <c r="D6" s="216"/>
      <c r="E6" s="216"/>
      <c r="F6" s="216"/>
      <c r="G6" s="216"/>
      <c r="H6" s="216"/>
      <c r="I6" s="216"/>
      <c r="J6" s="217"/>
    </row>
    <row r="7" spans="1:10">
      <c r="A7" s="218" t="s">
        <v>3</v>
      </c>
      <c r="B7" s="202"/>
      <c r="C7" s="202"/>
      <c r="D7" s="202"/>
      <c r="E7" s="202"/>
      <c r="F7" s="202"/>
      <c r="G7" s="202"/>
      <c r="H7" s="202"/>
      <c r="I7" s="202"/>
      <c r="J7" s="203"/>
    </row>
    <row r="8" spans="1:10">
      <c r="A8" s="201"/>
      <c r="B8" s="202"/>
      <c r="C8" s="202"/>
      <c r="D8" s="202"/>
      <c r="E8" s="202"/>
      <c r="F8" s="202"/>
      <c r="G8" s="202"/>
      <c r="H8" s="202"/>
      <c r="I8" s="202"/>
      <c r="J8" s="203"/>
    </row>
    <row r="9" spans="1:10" ht="15.75">
      <c r="A9" s="219" t="str">
        <f>ÍNDICE!A9</f>
        <v>DEPARTAMENTO ADMINISTRATIVO DE PLANEACIÓN DISTRITAL</v>
      </c>
      <c r="B9" s="202"/>
      <c r="C9" s="202"/>
      <c r="D9" s="202"/>
      <c r="E9" s="202"/>
      <c r="F9" s="202"/>
      <c r="G9" s="202"/>
      <c r="H9" s="202"/>
      <c r="I9" s="202"/>
      <c r="J9" s="203"/>
    </row>
    <row r="10" spans="1:10" ht="15" customHeight="1" thickBot="1">
      <c r="A10" s="220" t="s">
        <v>525</v>
      </c>
      <c r="B10" s="221"/>
      <c r="C10" s="221"/>
      <c r="D10" s="221"/>
      <c r="E10" s="221"/>
      <c r="F10" s="221"/>
      <c r="G10" s="221"/>
      <c r="H10" s="221"/>
      <c r="I10" s="221"/>
      <c r="J10" s="222"/>
    </row>
    <row r="11" spans="1:10" ht="15" customHeight="1">
      <c r="A11" s="26"/>
      <c r="B11" s="26"/>
      <c r="C11" s="26"/>
      <c r="D11" s="26"/>
      <c r="E11" s="26"/>
      <c r="F11" s="26"/>
      <c r="G11" s="26"/>
      <c r="H11" s="26"/>
      <c r="I11" s="26"/>
      <c r="J11" s="33"/>
    </row>
    <row r="12" spans="1:10" ht="15" customHeight="1">
      <c r="A12" s="26"/>
      <c r="B12" s="26"/>
      <c r="C12" s="26"/>
      <c r="D12" s="26"/>
      <c r="E12" s="26"/>
      <c r="F12" s="26"/>
      <c r="G12" s="26"/>
      <c r="H12" s="26"/>
      <c r="I12" s="26"/>
      <c r="J12" s="33"/>
    </row>
    <row r="13" spans="1:10" ht="15" customHeight="1">
      <c r="A13" s="26"/>
      <c r="B13" s="26"/>
      <c r="C13" s="26"/>
      <c r="D13" s="26"/>
      <c r="E13" s="26"/>
      <c r="F13" s="26"/>
      <c r="G13" s="26"/>
      <c r="H13" s="26"/>
      <c r="I13" s="26"/>
      <c r="J13" s="33"/>
    </row>
    <row r="14" spans="1:10" ht="15" customHeight="1">
      <c r="A14" s="32"/>
      <c r="J14" s="29"/>
    </row>
    <row r="15" spans="1:10" ht="15" customHeight="1" thickBot="1">
      <c r="A15" s="32"/>
      <c r="J15" s="29"/>
    </row>
    <row r="16" spans="1:10" ht="31.5">
      <c r="A16" s="32"/>
      <c r="B16" s="47" t="s">
        <v>21</v>
      </c>
      <c r="C16" s="48" t="s">
        <v>22</v>
      </c>
      <c r="D16" s="48" t="s">
        <v>23</v>
      </c>
      <c r="E16" s="48" t="s">
        <v>24</v>
      </c>
      <c r="F16" s="49" t="s">
        <v>526</v>
      </c>
      <c r="J16" s="29"/>
    </row>
    <row r="17" spans="1:10" ht="21" customHeight="1">
      <c r="A17" s="32"/>
      <c r="B17" s="50" t="s">
        <v>11</v>
      </c>
      <c r="C17" s="53">
        <v>1</v>
      </c>
      <c r="D17" s="46">
        <v>0.25</v>
      </c>
      <c r="E17" s="46">
        <f>'B. Resultado por dimensiones'!G16</f>
        <v>0.92708333333333326</v>
      </c>
      <c r="F17" s="30">
        <f>E17*D17</f>
        <v>0.23177083333333331</v>
      </c>
      <c r="J17" s="29"/>
    </row>
    <row r="18" spans="1:10" ht="24" customHeight="1">
      <c r="A18" s="32"/>
      <c r="B18" s="50" t="s">
        <v>14</v>
      </c>
      <c r="C18" s="53">
        <v>2</v>
      </c>
      <c r="D18" s="46">
        <v>0.25</v>
      </c>
      <c r="E18" s="46">
        <f>'B. Resultado por dimensiones'!G23</f>
        <v>0.9375</v>
      </c>
      <c r="F18" s="30">
        <f>E18*D18</f>
        <v>0.234375</v>
      </c>
      <c r="J18" s="29"/>
    </row>
    <row r="19" spans="1:10" ht="25.5" customHeight="1">
      <c r="A19" s="32"/>
      <c r="B19" s="50" t="s">
        <v>17</v>
      </c>
      <c r="C19" s="53">
        <v>3</v>
      </c>
      <c r="D19" s="46">
        <v>0.25</v>
      </c>
      <c r="E19" s="46">
        <f>'B. Resultado por dimensiones'!G31</f>
        <v>0.77572016460905346</v>
      </c>
      <c r="F19" s="30">
        <f>E19*D19</f>
        <v>0.19393004115226337</v>
      </c>
      <c r="J19" s="29"/>
    </row>
    <row r="20" spans="1:10" ht="24.75" customHeight="1" thickBot="1">
      <c r="A20" s="32"/>
      <c r="B20" s="51" t="s">
        <v>19</v>
      </c>
      <c r="C20" s="54">
        <v>4</v>
      </c>
      <c r="D20" s="52">
        <v>0.25</v>
      </c>
      <c r="E20" s="52">
        <f>'B. Resultado por dimensiones'!G37</f>
        <v>0.74999999999999978</v>
      </c>
      <c r="F20" s="31">
        <f>E20*D20</f>
        <v>0.18749999999999994</v>
      </c>
      <c r="J20" s="29"/>
    </row>
    <row r="21" spans="1:10" ht="22.5" customHeight="1" thickBot="1">
      <c r="A21" s="32"/>
      <c r="B21" s="97" t="s">
        <v>25</v>
      </c>
      <c r="C21" s="213" t="s">
        <v>26</v>
      </c>
      <c r="D21" s="214"/>
      <c r="E21" s="214"/>
      <c r="F21" s="98">
        <f>SUM(F17:F20)</f>
        <v>0.84757587448559657</v>
      </c>
      <c r="J21" s="29"/>
    </row>
    <row r="22" spans="1:10" ht="15" customHeight="1">
      <c r="A22" s="32"/>
      <c r="C22" s="45"/>
      <c r="D22" s="45"/>
      <c r="E22" s="45"/>
      <c r="F22" s="45"/>
      <c r="J22" s="29"/>
    </row>
    <row r="23" spans="1:10" ht="15" customHeight="1">
      <c r="A23" s="32"/>
      <c r="J23" s="29"/>
    </row>
    <row r="24" spans="1:10" ht="15" customHeight="1">
      <c r="A24" s="32"/>
      <c r="J24" s="29"/>
    </row>
    <row r="25" spans="1:10" ht="15" customHeight="1">
      <c r="A25" s="32"/>
      <c r="J25" s="29"/>
    </row>
    <row r="26" spans="1:10" ht="15" customHeight="1">
      <c r="A26" s="32"/>
      <c r="J26" s="29"/>
    </row>
    <row r="27" spans="1:10" ht="15" customHeight="1">
      <c r="A27" s="32"/>
      <c r="J27" s="29"/>
    </row>
    <row r="28" spans="1:10" ht="15" customHeight="1">
      <c r="A28" s="32"/>
      <c r="J28" s="29"/>
    </row>
    <row r="29" spans="1:10" ht="15" customHeight="1">
      <c r="A29" s="32"/>
      <c r="J29" s="29"/>
    </row>
    <row r="30" spans="1:10" ht="15" hidden="1" customHeight="1">
      <c r="A30" s="32"/>
      <c r="J30" s="29"/>
    </row>
    <row r="31" spans="1:10" ht="15" hidden="1" customHeight="1">
      <c r="A31" s="59"/>
      <c r="J31" s="29"/>
    </row>
    <row r="32" spans="1:10" ht="15" hidden="1" customHeight="1">
      <c r="A32" s="32"/>
      <c r="J32" s="29"/>
    </row>
    <row r="33" spans="1:10" ht="15" hidden="1" customHeight="1">
      <c r="A33" s="61"/>
      <c r="J33" s="29"/>
    </row>
    <row r="34" spans="1:10" ht="15" hidden="1" customHeight="1">
      <c r="A34" s="32"/>
      <c r="J34" s="29"/>
    </row>
    <row r="35" spans="1:10" ht="15" customHeight="1">
      <c r="A35" s="32"/>
      <c r="J35" s="29"/>
    </row>
    <row r="36" spans="1:10" ht="15" customHeight="1">
      <c r="A36" s="32"/>
      <c r="B36" s="77" t="s">
        <v>523</v>
      </c>
      <c r="C36" s="78"/>
      <c r="D36" s="78"/>
      <c r="E36" s="78"/>
      <c r="F36" s="78"/>
      <c r="G36" s="78"/>
      <c r="H36" s="78"/>
      <c r="I36" s="79"/>
      <c r="J36" s="72"/>
    </row>
    <row r="37" spans="1:10" ht="15" customHeight="1">
      <c r="A37" s="32"/>
      <c r="B37" s="81" t="s">
        <v>507</v>
      </c>
      <c r="C37" s="74"/>
      <c r="D37" s="74"/>
      <c r="E37" s="74"/>
      <c r="F37" s="74"/>
      <c r="G37" s="74"/>
      <c r="H37" s="74"/>
      <c r="I37" s="80"/>
      <c r="J37" s="75"/>
    </row>
    <row r="38" spans="1:10" ht="15" customHeight="1">
      <c r="A38" s="32"/>
      <c r="B38" s="81" t="s">
        <v>524</v>
      </c>
      <c r="C38" s="74"/>
      <c r="D38" s="74"/>
      <c r="E38" s="74"/>
      <c r="F38" s="74"/>
      <c r="G38" s="74"/>
      <c r="H38" s="74"/>
      <c r="I38" s="80"/>
      <c r="J38" s="75"/>
    </row>
    <row r="39" spans="1:10" ht="15" customHeight="1">
      <c r="A39" s="32"/>
      <c r="B39" s="82" t="s">
        <v>510</v>
      </c>
      <c r="C39" s="83"/>
      <c r="D39" s="84"/>
      <c r="E39" s="84"/>
      <c r="F39" s="84"/>
      <c r="G39" s="84"/>
      <c r="H39" s="84"/>
      <c r="I39" s="85"/>
      <c r="J39" s="72"/>
    </row>
    <row r="40" spans="1:10" ht="15" customHeight="1">
      <c r="A40" s="32"/>
      <c r="J40" s="29"/>
    </row>
    <row r="41" spans="1:10" ht="15" customHeight="1">
      <c r="A41" s="32"/>
      <c r="J41" s="29"/>
    </row>
    <row r="42" spans="1:10" ht="15" customHeight="1">
      <c r="A42" s="32"/>
      <c r="J42" s="29"/>
    </row>
    <row r="43" spans="1:10" ht="15" customHeight="1">
      <c r="A43" s="32"/>
      <c r="J43" s="29"/>
    </row>
    <row r="44" spans="1:10" ht="15" customHeight="1" thickBot="1">
      <c r="A44" s="34"/>
      <c r="B44" s="35"/>
      <c r="C44" s="35"/>
      <c r="D44" s="35"/>
      <c r="E44" s="35"/>
      <c r="F44" s="35"/>
      <c r="G44" s="35"/>
      <c r="H44" s="35"/>
      <c r="I44" s="35"/>
      <c r="J44" s="36"/>
    </row>
  </sheetData>
  <sheetProtection algorithmName="SHA-512" hashValue="qvgmPU7pxmnlf/gOjiMupy3IIlL/j3W+ZBcPH7yvNpRgwBvSTGwCmkZX2U5yUnOJfLjXs6XmahQtx/JPKkGGEw==" saltValue="3gJiWWDEuNfgRC621x6hog==" spinCount="100000" sheet="1" objects="1" scenarios="1"/>
  <mergeCells count="10">
    <mergeCell ref="A1:J1"/>
    <mergeCell ref="A2:J2"/>
    <mergeCell ref="A3:J3"/>
    <mergeCell ref="A4:J4"/>
    <mergeCell ref="A5:J5"/>
    <mergeCell ref="C21:E21"/>
    <mergeCell ref="A6:J6"/>
    <mergeCell ref="A7:J8"/>
    <mergeCell ref="A9:J9"/>
    <mergeCell ref="A10:J10"/>
  </mergeCells>
  <hyperlinks>
    <hyperlink ref="B17" location="'C. Entorno Institucional'!A1" display="Entorno institucional" xr:uid="{98E3CED6-C149-4B95-9A6C-F22D330AC0A9}"/>
    <hyperlink ref="B18" location="'D. Infraestructura'!A1" display="Infraestructura" xr:uid="{5168CD59-1722-456A-BB2A-BD3DEC10C0E9}"/>
    <hyperlink ref="B19" location="'E. Metodología Estadística'!A1" display="Metodología estadística" xr:uid="{F2E7DBEB-5F57-4C9F-9969-7D1C3638C5F4}"/>
    <hyperlink ref="B20"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topLeftCell="A2" workbookViewId="0">
      <selection activeCell="A10" sqref="A10"/>
    </sheetView>
  </sheetViews>
  <sheetFormatPr baseColWidth="10" defaultRowHeight="14.25"/>
  <cols>
    <col min="1" max="1" width="82.25" bestFit="1" customWidth="1"/>
  </cols>
  <sheetData>
    <row r="1" spans="1:1" ht="15.75" thickBot="1">
      <c r="A1" s="4" t="s">
        <v>306</v>
      </c>
    </row>
    <row r="2" spans="1:1" ht="16.5" thickBot="1">
      <c r="A2" s="2" t="s">
        <v>285</v>
      </c>
    </row>
    <row r="3" spans="1:1" ht="16.5" thickBot="1">
      <c r="A3" s="2" t="s">
        <v>281</v>
      </c>
    </row>
    <row r="4" spans="1:1" ht="16.5" thickBot="1">
      <c r="A4" s="2" t="s">
        <v>280</v>
      </c>
    </row>
    <row r="5" spans="1:1" ht="16.5" thickBot="1">
      <c r="A5" s="2" t="s">
        <v>282</v>
      </c>
    </row>
    <row r="6" spans="1:1" ht="16.5" thickBot="1">
      <c r="A6" s="2" t="s">
        <v>279</v>
      </c>
    </row>
    <row r="7" spans="1:1" ht="16.5" thickBot="1">
      <c r="A7" s="2" t="s">
        <v>283</v>
      </c>
    </row>
    <row r="8" spans="1:1" ht="16.5" thickBot="1">
      <c r="A8" s="2" t="s">
        <v>286</v>
      </c>
    </row>
    <row r="9" spans="1:1" ht="16.5" thickBot="1">
      <c r="A9" s="2" t="s">
        <v>655</v>
      </c>
    </row>
    <row r="10" spans="1:1" ht="16.5" thickBot="1">
      <c r="A10" s="2" t="s">
        <v>284</v>
      </c>
    </row>
    <row r="11" spans="1:1" ht="16.5" thickBot="1">
      <c r="A11" s="2" t="s">
        <v>291</v>
      </c>
    </row>
    <row r="12" spans="1:1" ht="16.5" thickBot="1">
      <c r="A12" s="2" t="s">
        <v>295</v>
      </c>
    </row>
    <row r="13" spans="1:1" ht="16.5" thickBot="1">
      <c r="A13" s="2" t="s">
        <v>294</v>
      </c>
    </row>
    <row r="14" spans="1:1" ht="16.5" thickBot="1">
      <c r="A14" s="2" t="s">
        <v>296</v>
      </c>
    </row>
    <row r="15" spans="1:1" ht="16.5" thickBot="1">
      <c r="A15" s="2" t="s">
        <v>293</v>
      </c>
    </row>
    <row r="16" spans="1:1" ht="16.5" thickBot="1">
      <c r="A16" s="2" t="s">
        <v>290</v>
      </c>
    </row>
    <row r="17" spans="1:1" ht="16.5" thickBot="1">
      <c r="A17" s="2" t="s">
        <v>287</v>
      </c>
    </row>
    <row r="18" spans="1:1" ht="16.5" thickBot="1">
      <c r="A18" s="2" t="s">
        <v>298</v>
      </c>
    </row>
    <row r="19" spans="1:1" ht="16.5" thickBot="1">
      <c r="A19" s="2" t="s">
        <v>297</v>
      </c>
    </row>
    <row r="20" spans="1:1" ht="16.5" thickBot="1">
      <c r="A20" s="2" t="s">
        <v>288</v>
      </c>
    </row>
    <row r="21" spans="1:1" ht="16.5" thickBot="1">
      <c r="A21" s="2" t="s">
        <v>292</v>
      </c>
    </row>
    <row r="22" spans="1:1" ht="16.5" thickBot="1">
      <c r="A22" s="2" t="s">
        <v>289</v>
      </c>
    </row>
    <row r="23" spans="1:1" ht="16.5" thickBot="1">
      <c r="A23" s="2" t="s">
        <v>300</v>
      </c>
    </row>
    <row r="24" spans="1:1" ht="16.5" thickBot="1">
      <c r="A24" s="2" t="s">
        <v>299</v>
      </c>
    </row>
    <row r="25" spans="1:1" ht="16.5" thickBot="1">
      <c r="A25" s="2" t="s">
        <v>499</v>
      </c>
    </row>
    <row r="26" spans="1:1" ht="16.5" thickBot="1">
      <c r="A26" s="2" t="s">
        <v>301</v>
      </c>
    </row>
    <row r="27" spans="1:1" ht="16.5" thickBot="1">
      <c r="A27" s="3" t="s">
        <v>305</v>
      </c>
    </row>
    <row r="28" spans="1:1" ht="16.5" thickBot="1">
      <c r="A28" s="1" t="s">
        <v>302</v>
      </c>
    </row>
    <row r="29" spans="1:1" ht="16.5" thickBot="1">
      <c r="A29" s="5" t="s">
        <v>303</v>
      </c>
    </row>
    <row r="30" spans="1:1" ht="16.5" thickBot="1">
      <c r="A30" s="2" t="s">
        <v>304</v>
      </c>
    </row>
  </sheetData>
  <sortState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21" zoomScale="85" zoomScaleNormal="70" zoomScaleSheetLayoutView="85" workbookViewId="0">
      <selection activeCell="F28" sqref="F28"/>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207"/>
      <c r="B1" s="223"/>
      <c r="C1" s="223"/>
      <c r="D1" s="223"/>
      <c r="E1" s="223"/>
      <c r="F1" s="223"/>
      <c r="G1" s="223"/>
      <c r="H1" s="223"/>
      <c r="I1" s="223"/>
      <c r="J1" s="224"/>
    </row>
    <row r="2" spans="1:10" ht="18">
      <c r="A2" s="210" t="s">
        <v>0</v>
      </c>
      <c r="B2" s="211"/>
      <c r="C2" s="211"/>
      <c r="D2" s="211"/>
      <c r="E2" s="211"/>
      <c r="F2" s="211"/>
      <c r="G2" s="211"/>
      <c r="H2" s="211"/>
      <c r="I2" s="211"/>
      <c r="J2" s="225"/>
    </row>
    <row r="3" spans="1:10" ht="18">
      <c r="A3" s="210" t="s">
        <v>1</v>
      </c>
      <c r="B3" s="211"/>
      <c r="C3" s="211"/>
      <c r="D3" s="211"/>
      <c r="E3" s="211"/>
      <c r="F3" s="211"/>
      <c r="G3" s="211"/>
      <c r="H3" s="211"/>
      <c r="I3" s="211"/>
      <c r="J3" s="225"/>
    </row>
    <row r="4" spans="1:10" ht="18">
      <c r="A4" s="210" t="s">
        <v>2</v>
      </c>
      <c r="B4" s="211"/>
      <c r="C4" s="211"/>
      <c r="D4" s="211"/>
      <c r="E4" s="211"/>
      <c r="F4" s="211"/>
      <c r="G4" s="211"/>
      <c r="H4" s="211"/>
      <c r="I4" s="211"/>
      <c r="J4" s="225"/>
    </row>
    <row r="5" spans="1:10" ht="18">
      <c r="A5" s="210">
        <v>2024</v>
      </c>
      <c r="B5" s="211"/>
      <c r="C5" s="211"/>
      <c r="D5" s="211"/>
      <c r="E5" s="211"/>
      <c r="F5" s="211"/>
      <c r="G5" s="211"/>
      <c r="H5" s="211"/>
      <c r="I5" s="211"/>
      <c r="J5" s="225"/>
    </row>
    <row r="6" spans="1:10">
      <c r="A6" s="215"/>
      <c r="B6" s="216"/>
      <c r="C6" s="216"/>
      <c r="D6" s="216"/>
      <c r="E6" s="216"/>
      <c r="F6" s="216"/>
      <c r="G6" s="216"/>
      <c r="H6" s="216"/>
      <c r="I6" s="216"/>
      <c r="J6" s="217"/>
    </row>
    <row r="7" spans="1:10">
      <c r="A7" s="198" t="s">
        <v>3</v>
      </c>
      <c r="B7" s="199"/>
      <c r="C7" s="199"/>
      <c r="D7" s="199"/>
      <c r="E7" s="199"/>
      <c r="F7" s="199"/>
      <c r="G7" s="199"/>
      <c r="H7" s="199"/>
      <c r="I7" s="199"/>
      <c r="J7" s="200"/>
    </row>
    <row r="8" spans="1:10">
      <c r="A8" s="231"/>
      <c r="B8" s="196"/>
      <c r="C8" s="196"/>
      <c r="D8" s="196"/>
      <c r="E8" s="196"/>
      <c r="F8" s="196"/>
      <c r="G8" s="196"/>
      <c r="H8" s="196"/>
      <c r="I8" s="196"/>
      <c r="J8" s="197"/>
    </row>
    <row r="9" spans="1:10" ht="15.75">
      <c r="A9" s="235" t="str">
        <f>ÍNDICE!A9</f>
        <v>DEPARTAMENTO ADMINISTRATIVO DE PLANEACIÓN DISTRITAL</v>
      </c>
      <c r="B9" s="199"/>
      <c r="C9" s="199"/>
      <c r="D9" s="199"/>
      <c r="E9" s="199"/>
      <c r="F9" s="199"/>
      <c r="G9" s="199"/>
      <c r="H9" s="199"/>
      <c r="I9" s="199"/>
      <c r="J9" s="200"/>
    </row>
    <row r="10" spans="1:10" ht="16.5" thickBot="1">
      <c r="A10" s="220" t="s">
        <v>27</v>
      </c>
      <c r="B10" s="221"/>
      <c r="C10" s="221"/>
      <c r="D10" s="221"/>
      <c r="E10" s="221"/>
      <c r="F10" s="221"/>
      <c r="G10" s="221"/>
      <c r="H10" s="221"/>
      <c r="I10" s="221"/>
      <c r="J10" s="222"/>
    </row>
    <row r="11" spans="1:10">
      <c r="A11" s="32"/>
      <c r="B11" s="26"/>
      <c r="C11" s="26"/>
      <c r="D11" s="26"/>
      <c r="E11" s="26"/>
      <c r="F11" s="26"/>
      <c r="G11" s="26"/>
      <c r="H11" s="26"/>
      <c r="I11" s="26"/>
      <c r="J11" s="33"/>
    </row>
    <row r="12" spans="1:10" ht="15" customHeight="1" thickBot="1">
      <c r="A12" s="32"/>
      <c r="J12" s="29"/>
    </row>
    <row r="13" spans="1:10" ht="28.5" customHeight="1">
      <c r="A13" s="32"/>
      <c r="B13" s="39" t="s">
        <v>21</v>
      </c>
      <c r="C13" s="40" t="s">
        <v>22</v>
      </c>
      <c r="D13" s="40" t="s">
        <v>28</v>
      </c>
      <c r="E13" s="40" t="s">
        <v>23</v>
      </c>
      <c r="F13" s="40" t="s">
        <v>29</v>
      </c>
      <c r="G13" s="41" t="s">
        <v>526</v>
      </c>
      <c r="J13" s="29"/>
    </row>
    <row r="14" spans="1:10" ht="37.5" customHeight="1">
      <c r="A14" s="32"/>
      <c r="B14" s="226" t="s">
        <v>11</v>
      </c>
      <c r="C14" s="37">
        <v>1</v>
      </c>
      <c r="D14" s="37" t="s">
        <v>527</v>
      </c>
      <c r="E14" s="38">
        <v>0.5</v>
      </c>
      <c r="F14" s="38">
        <f>'C. Entorno institucional'!F45</f>
        <v>0.9375</v>
      </c>
      <c r="G14" s="42">
        <f>E14*F14</f>
        <v>0.46875</v>
      </c>
      <c r="J14" s="29"/>
    </row>
    <row r="15" spans="1:10" ht="37.5" customHeight="1">
      <c r="A15" s="32"/>
      <c r="B15" s="227"/>
      <c r="C15" s="37">
        <v>2</v>
      </c>
      <c r="D15" s="37" t="s">
        <v>31</v>
      </c>
      <c r="E15" s="38">
        <v>0.5</v>
      </c>
      <c r="F15" s="38">
        <f>'C. Entorno institucional'!F52</f>
        <v>0.91666666666666652</v>
      </c>
      <c r="G15" s="42">
        <f>F15*E15</f>
        <v>0.45833333333333326</v>
      </c>
      <c r="J15" s="29"/>
    </row>
    <row r="16" spans="1:10" ht="37.5" customHeight="1" thickBot="1">
      <c r="A16" s="32"/>
      <c r="B16" s="228"/>
      <c r="C16" s="43" t="s">
        <v>32</v>
      </c>
      <c r="D16" s="229" t="s">
        <v>528</v>
      </c>
      <c r="E16" s="230"/>
      <c r="F16" s="230"/>
      <c r="G16" s="44">
        <f>SUM(G14:G15)</f>
        <v>0.92708333333333326</v>
      </c>
      <c r="J16" s="29"/>
    </row>
    <row r="17" spans="1:10" ht="15" customHeight="1">
      <c r="A17" s="32"/>
      <c r="J17" s="29"/>
    </row>
    <row r="18" spans="1:10" ht="15" customHeight="1">
      <c r="A18" s="32"/>
      <c r="J18" s="29"/>
    </row>
    <row r="19" spans="1:10" ht="15" customHeight="1" thickBot="1">
      <c r="A19" s="32"/>
      <c r="J19" s="29"/>
    </row>
    <row r="20" spans="1:10" ht="31.5">
      <c r="A20" s="32"/>
      <c r="B20" s="39" t="s">
        <v>21</v>
      </c>
      <c r="C20" s="40" t="s">
        <v>22</v>
      </c>
      <c r="D20" s="40" t="s">
        <v>28</v>
      </c>
      <c r="E20" s="40" t="s">
        <v>23</v>
      </c>
      <c r="F20" s="40" t="s">
        <v>29</v>
      </c>
      <c r="G20" s="41" t="s">
        <v>526</v>
      </c>
      <c r="J20" s="29"/>
    </row>
    <row r="21" spans="1:10" ht="36.75" customHeight="1">
      <c r="A21" s="32"/>
      <c r="B21" s="226" t="s">
        <v>14</v>
      </c>
      <c r="C21" s="37">
        <v>1</v>
      </c>
      <c r="D21" s="37" t="s">
        <v>33</v>
      </c>
      <c r="E21" s="38">
        <v>0.5</v>
      </c>
      <c r="F21" s="38">
        <f>'D. Infraestructura'!F72</f>
        <v>1</v>
      </c>
      <c r="G21" s="42">
        <f t="shared" ref="G21:G22" si="0">F21*E21</f>
        <v>0.5</v>
      </c>
      <c r="J21" s="29"/>
    </row>
    <row r="22" spans="1:10" ht="36.75" customHeight="1">
      <c r="A22" s="32"/>
      <c r="B22" s="227"/>
      <c r="C22" s="37">
        <v>2</v>
      </c>
      <c r="D22" s="37" t="s">
        <v>34</v>
      </c>
      <c r="E22" s="38">
        <v>0.5</v>
      </c>
      <c r="F22" s="38">
        <f>'D. Infraestructura'!F82</f>
        <v>0.87499999999999989</v>
      </c>
      <c r="G22" s="42">
        <f t="shared" si="0"/>
        <v>0.43749999999999994</v>
      </c>
      <c r="J22" s="29"/>
    </row>
    <row r="23" spans="1:10" ht="36.75" customHeight="1" thickBot="1">
      <c r="A23" s="32"/>
      <c r="B23" s="228"/>
      <c r="C23" s="43" t="s">
        <v>32</v>
      </c>
      <c r="D23" s="229" t="s">
        <v>35</v>
      </c>
      <c r="E23" s="230"/>
      <c r="F23" s="230"/>
      <c r="G23" s="44">
        <f>SUM(G21:G22)</f>
        <v>0.9375</v>
      </c>
      <c r="J23" s="29"/>
    </row>
    <row r="24" spans="1:10" ht="13.5" customHeight="1">
      <c r="A24" s="32"/>
      <c r="J24" s="29"/>
    </row>
    <row r="25" spans="1:10" ht="12.75" customHeight="1">
      <c r="A25" s="32"/>
      <c r="C25" s="27"/>
      <c r="D25" s="27"/>
      <c r="E25" s="27"/>
      <c r="F25" s="27"/>
      <c r="G25" s="28"/>
      <c r="J25" s="29"/>
    </row>
    <row r="26" spans="1:10" ht="15" customHeight="1" thickBot="1">
      <c r="A26" s="32"/>
      <c r="J26" s="29"/>
    </row>
    <row r="27" spans="1:10" ht="31.5">
      <c r="A27" s="32"/>
      <c r="B27" s="39" t="s">
        <v>21</v>
      </c>
      <c r="C27" s="40" t="s">
        <v>22</v>
      </c>
      <c r="D27" s="40" t="s">
        <v>28</v>
      </c>
      <c r="E27" s="40" t="s">
        <v>23</v>
      </c>
      <c r="F27" s="40" t="s">
        <v>29</v>
      </c>
      <c r="G27" s="41" t="s">
        <v>526</v>
      </c>
      <c r="J27" s="29"/>
    </row>
    <row r="28" spans="1:10" ht="37.5" customHeight="1">
      <c r="A28" s="32"/>
      <c r="B28" s="226" t="s">
        <v>17</v>
      </c>
      <c r="C28" s="37">
        <v>1</v>
      </c>
      <c r="D28" s="37" t="s">
        <v>36</v>
      </c>
      <c r="E28" s="38">
        <f t="shared" ref="E28:E29" si="1">1/3</f>
        <v>0.33333333333333331</v>
      </c>
      <c r="F28" s="38">
        <f>'E. Metodología estadística'!F167</f>
        <v>0.49382716049382713</v>
      </c>
      <c r="G28" s="42">
        <f t="shared" ref="G28:G29" si="2">F28*E28</f>
        <v>0.16460905349794236</v>
      </c>
      <c r="J28" s="29"/>
    </row>
    <row r="29" spans="1:10" ht="37.5" customHeight="1">
      <c r="A29" s="32"/>
      <c r="B29" s="227"/>
      <c r="C29" s="37">
        <v>2</v>
      </c>
      <c r="D29" s="37" t="s">
        <v>37</v>
      </c>
      <c r="E29" s="38">
        <f t="shared" si="1"/>
        <v>0.33333333333333331</v>
      </c>
      <c r="F29" s="38">
        <f>'E. Metodología estadística'!F175</f>
        <v>1</v>
      </c>
      <c r="G29" s="42">
        <f t="shared" si="2"/>
        <v>0.33333333333333331</v>
      </c>
      <c r="J29" s="29"/>
    </row>
    <row r="30" spans="1:10" ht="37.5" customHeight="1">
      <c r="A30" s="32"/>
      <c r="B30" s="232"/>
      <c r="C30" s="37">
        <v>3</v>
      </c>
      <c r="D30" s="37" t="s">
        <v>38</v>
      </c>
      <c r="E30" s="38">
        <f>1/3</f>
        <v>0.33333333333333331</v>
      </c>
      <c r="F30" s="38">
        <f>'E. Metodología estadística'!F183</f>
        <v>0.83333333333333326</v>
      </c>
      <c r="G30" s="42">
        <f>F30*E30</f>
        <v>0.27777777777777773</v>
      </c>
      <c r="J30" s="29"/>
    </row>
    <row r="31" spans="1:10" ht="37.5" customHeight="1" thickBot="1">
      <c r="A31" s="32"/>
      <c r="B31" s="233"/>
      <c r="C31" s="43" t="s">
        <v>32</v>
      </c>
      <c r="D31" s="229" t="s">
        <v>39</v>
      </c>
      <c r="E31" s="234"/>
      <c r="F31" s="234"/>
      <c r="G31" s="44">
        <f>SUM(G28:G30)</f>
        <v>0.77572016460905346</v>
      </c>
      <c r="J31" s="29"/>
    </row>
    <row r="32" spans="1:10" ht="37.5" customHeight="1">
      <c r="A32" s="32"/>
      <c r="B32" s="27"/>
      <c r="C32" s="27"/>
      <c r="D32" s="27"/>
      <c r="E32" s="27"/>
      <c r="F32" s="27"/>
      <c r="G32" s="28"/>
      <c r="J32" s="29"/>
    </row>
    <row r="33" spans="1:10" ht="15" customHeight="1" thickBot="1">
      <c r="A33" s="32"/>
      <c r="J33" s="29"/>
    </row>
    <row r="34" spans="1:10" ht="31.5">
      <c r="A34" s="32"/>
      <c r="B34" s="39" t="s">
        <v>21</v>
      </c>
      <c r="C34" s="40" t="s">
        <v>22</v>
      </c>
      <c r="D34" s="40" t="s">
        <v>28</v>
      </c>
      <c r="E34" s="40" t="s">
        <v>23</v>
      </c>
      <c r="F34" s="40" t="s">
        <v>29</v>
      </c>
      <c r="G34" s="41" t="s">
        <v>526</v>
      </c>
      <c r="J34" s="29"/>
    </row>
    <row r="35" spans="1:10" ht="36" customHeight="1">
      <c r="A35" s="32"/>
      <c r="B35" s="226" t="s">
        <v>19</v>
      </c>
      <c r="C35" s="37">
        <v>1</v>
      </c>
      <c r="D35" s="37" t="s">
        <v>40</v>
      </c>
      <c r="E35" s="38">
        <f t="shared" ref="E35:E36" si="3">1/2</f>
        <v>0.5</v>
      </c>
      <c r="F35" s="38">
        <f>'F. Accesibilidad y uso'!F70</f>
        <v>0.99999999999999978</v>
      </c>
      <c r="G35" s="42">
        <f t="shared" ref="G35:G36" si="4">F35*E35</f>
        <v>0.49999999999999989</v>
      </c>
      <c r="J35" s="29"/>
    </row>
    <row r="36" spans="1:10" ht="36" customHeight="1">
      <c r="A36" s="32"/>
      <c r="B36" s="227"/>
      <c r="C36" s="37">
        <v>2</v>
      </c>
      <c r="D36" s="37" t="s">
        <v>41</v>
      </c>
      <c r="E36" s="38">
        <f t="shared" si="3"/>
        <v>0.5</v>
      </c>
      <c r="F36" s="38">
        <f>'F. Accesibilidad y uso'!F80</f>
        <v>0.49999999999999989</v>
      </c>
      <c r="G36" s="42">
        <f t="shared" si="4"/>
        <v>0.24999999999999994</v>
      </c>
      <c r="J36" s="29"/>
    </row>
    <row r="37" spans="1:10" ht="36" customHeight="1" thickBot="1">
      <c r="A37" s="32"/>
      <c r="B37" s="228"/>
      <c r="C37" s="43" t="s">
        <v>32</v>
      </c>
      <c r="D37" s="229" t="s">
        <v>42</v>
      </c>
      <c r="E37" s="230"/>
      <c r="F37" s="230"/>
      <c r="G37" s="44">
        <f>SUM(G35:G36)</f>
        <v>0.74999999999999978</v>
      </c>
      <c r="J37" s="29"/>
    </row>
    <row r="38" spans="1:10" ht="15" customHeight="1">
      <c r="A38" s="32"/>
      <c r="J38" s="29"/>
    </row>
    <row r="39" spans="1:10" ht="15" customHeight="1">
      <c r="A39" s="32"/>
      <c r="J39" s="29"/>
    </row>
    <row r="40" spans="1:10" ht="15" customHeight="1">
      <c r="A40" s="32"/>
      <c r="J40" s="29"/>
    </row>
    <row r="41" spans="1:10" ht="15" customHeight="1">
      <c r="A41" s="32"/>
      <c r="J41" s="29"/>
    </row>
    <row r="42" spans="1:10" ht="15" customHeight="1">
      <c r="A42" s="32"/>
      <c r="B42" s="77" t="s">
        <v>523</v>
      </c>
      <c r="C42" s="78"/>
      <c r="D42" s="78"/>
      <c r="E42" s="78"/>
      <c r="F42" s="78"/>
      <c r="G42" s="78"/>
      <c r="H42" s="78"/>
      <c r="I42" s="79"/>
      <c r="J42" s="29"/>
    </row>
    <row r="43" spans="1:10" ht="15" customHeight="1">
      <c r="A43" s="32"/>
      <c r="B43" s="81" t="s">
        <v>507</v>
      </c>
      <c r="C43" s="74"/>
      <c r="D43" s="74"/>
      <c r="E43" s="74"/>
      <c r="F43" s="74"/>
      <c r="G43" s="74"/>
      <c r="H43" s="74"/>
      <c r="I43" s="80"/>
      <c r="J43" s="29"/>
    </row>
    <row r="44" spans="1:10" ht="15" customHeight="1">
      <c r="A44" s="32"/>
      <c r="B44" s="81" t="s">
        <v>524</v>
      </c>
      <c r="C44" s="74"/>
      <c r="D44" s="74"/>
      <c r="E44" s="74"/>
      <c r="F44" s="74"/>
      <c r="G44" s="74"/>
      <c r="H44" s="74"/>
      <c r="I44" s="80"/>
      <c r="J44" s="29"/>
    </row>
    <row r="45" spans="1:10" ht="15" customHeight="1">
      <c r="A45" s="32"/>
      <c r="B45" s="82" t="s">
        <v>510</v>
      </c>
      <c r="C45" s="83"/>
      <c r="D45" s="84"/>
      <c r="E45" s="84"/>
      <c r="F45" s="84"/>
      <c r="G45" s="84"/>
      <c r="H45" s="84"/>
      <c r="I45" s="85"/>
      <c r="J45" s="29"/>
    </row>
    <row r="46" spans="1:10" ht="15" customHeight="1">
      <c r="A46" s="32"/>
      <c r="B46" s="76"/>
      <c r="C46" s="73"/>
      <c r="D46" s="71"/>
      <c r="E46" s="71"/>
      <c r="F46" s="71"/>
      <c r="G46" s="71"/>
      <c r="H46" s="71"/>
      <c r="I46" s="71"/>
      <c r="J46" s="29"/>
    </row>
    <row r="47" spans="1:10" ht="15" customHeight="1">
      <c r="A47" s="32"/>
      <c r="B47" s="76"/>
      <c r="C47" s="73"/>
      <c r="D47" s="71"/>
      <c r="E47" s="71"/>
      <c r="F47" s="71"/>
      <c r="G47" s="71"/>
      <c r="H47" s="71"/>
      <c r="I47" s="71"/>
      <c r="J47" s="29"/>
    </row>
    <row r="48" spans="1:10" ht="15" customHeight="1" thickBot="1">
      <c r="A48" s="34"/>
      <c r="B48" s="35"/>
      <c r="C48" s="35"/>
      <c r="D48" s="35"/>
      <c r="E48" s="35"/>
      <c r="F48" s="35"/>
      <c r="G48" s="35"/>
      <c r="H48" s="35"/>
      <c r="I48" s="35"/>
      <c r="J48" s="36"/>
    </row>
  </sheetData>
  <sheetProtection algorithmName="SHA-512" hashValue="Uwmw86o4qkn4i0g8JQVJQgjWJ+tZSwOdl0yR0R1VEqhWUaBjJ/WB311JGZA+RXiRFF58xn0LDuAVeWQPIj7SEw==" saltValue="eDKJwjdxkEgB5pbhBTdaL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Normal="55" zoomScaleSheetLayoutView="100" workbookViewId="0">
      <selection activeCell="A10" sqref="A10:XFD37"/>
    </sheetView>
  </sheetViews>
  <sheetFormatPr baseColWidth="10" defaultColWidth="12.625" defaultRowHeight="15" customHeight="1"/>
  <cols>
    <col min="1" max="1" width="1.625" style="159" customWidth="1"/>
    <col min="2" max="2" width="6" style="159" customWidth="1"/>
    <col min="3" max="3" width="47.25" style="159" customWidth="1"/>
    <col min="4" max="4" width="20" style="159" customWidth="1"/>
    <col min="5" max="5" width="13.375" style="159" customWidth="1"/>
    <col min="6" max="6" width="17.25" style="159" customWidth="1"/>
    <col min="7" max="7" width="13.125" style="159" customWidth="1"/>
    <col min="8" max="8" width="10.625" style="159" customWidth="1"/>
    <col min="9" max="9" width="10.125" style="159" customWidth="1"/>
    <col min="10" max="26" width="10.625" style="159" customWidth="1"/>
    <col min="27" max="16384" width="12.625" style="159"/>
  </cols>
  <sheetData>
    <row r="1" spans="1:13" s="158" customFormat="1" ht="14.25" customHeight="1">
      <c r="A1" s="248"/>
      <c r="B1" s="249"/>
      <c r="C1" s="249"/>
      <c r="D1" s="249"/>
      <c r="E1" s="249"/>
      <c r="F1" s="249"/>
      <c r="G1" s="249"/>
      <c r="H1" s="249"/>
      <c r="I1" s="249"/>
      <c r="J1" s="249"/>
      <c r="K1" s="249"/>
      <c r="L1" s="249"/>
      <c r="M1" s="250"/>
    </row>
    <row r="2" spans="1:13" s="158" customFormat="1" ht="14.25" customHeight="1">
      <c r="A2" s="251" t="s">
        <v>0</v>
      </c>
      <c r="B2" s="252"/>
      <c r="C2" s="252"/>
      <c r="D2" s="252"/>
      <c r="E2" s="252"/>
      <c r="F2" s="252"/>
      <c r="G2" s="252"/>
      <c r="H2" s="252"/>
      <c r="I2" s="252"/>
      <c r="J2" s="252"/>
      <c r="K2" s="252"/>
      <c r="L2" s="252"/>
      <c r="M2" s="253"/>
    </row>
    <row r="3" spans="1:13" s="158" customFormat="1" ht="17.45" customHeight="1">
      <c r="A3" s="251" t="s">
        <v>1</v>
      </c>
      <c r="B3" s="252"/>
      <c r="C3" s="252"/>
      <c r="D3" s="252"/>
      <c r="E3" s="252"/>
      <c r="F3" s="252"/>
      <c r="G3" s="252"/>
      <c r="H3" s="252"/>
      <c r="I3" s="252"/>
      <c r="J3" s="252"/>
      <c r="K3" s="252"/>
      <c r="L3" s="252"/>
      <c r="M3" s="253"/>
    </row>
    <row r="4" spans="1:13" s="158" customFormat="1" ht="17.45" customHeight="1">
      <c r="A4" s="251" t="s">
        <v>2</v>
      </c>
      <c r="B4" s="252"/>
      <c r="C4" s="252"/>
      <c r="D4" s="252"/>
      <c r="E4" s="252"/>
      <c r="F4" s="252"/>
      <c r="G4" s="252"/>
      <c r="H4" s="252"/>
      <c r="I4" s="252"/>
      <c r="J4" s="252"/>
      <c r="K4" s="252"/>
      <c r="L4" s="252"/>
      <c r="M4" s="253"/>
    </row>
    <row r="5" spans="1:13" s="158" customFormat="1" ht="14.25" customHeight="1">
      <c r="A5" s="251">
        <v>2024</v>
      </c>
      <c r="B5" s="252"/>
      <c r="C5" s="252"/>
      <c r="D5" s="252"/>
      <c r="E5" s="252"/>
      <c r="F5" s="252"/>
      <c r="G5" s="252"/>
      <c r="H5" s="252"/>
      <c r="I5" s="252"/>
      <c r="J5" s="252"/>
      <c r="K5" s="252"/>
      <c r="L5" s="252"/>
      <c r="M5" s="253"/>
    </row>
    <row r="6" spans="1:13" s="158" customFormat="1" ht="14.25" customHeight="1">
      <c r="A6" s="254"/>
      <c r="B6" s="252"/>
      <c r="C6" s="252"/>
      <c r="D6" s="252"/>
      <c r="E6" s="252"/>
      <c r="F6" s="252"/>
      <c r="G6" s="252"/>
      <c r="H6" s="252"/>
      <c r="I6" s="252"/>
      <c r="J6" s="252"/>
      <c r="K6" s="252"/>
      <c r="L6" s="252"/>
      <c r="M6" s="253"/>
    </row>
    <row r="7" spans="1:13" ht="14.25" customHeight="1">
      <c r="A7" s="255" t="s">
        <v>11</v>
      </c>
      <c r="B7" s="256"/>
      <c r="C7" s="256"/>
      <c r="D7" s="256"/>
      <c r="E7" s="256"/>
      <c r="F7" s="256"/>
      <c r="G7" s="256"/>
      <c r="H7" s="256"/>
      <c r="I7" s="256"/>
      <c r="J7" s="256"/>
      <c r="K7" s="256"/>
      <c r="L7" s="256"/>
      <c r="M7" s="257"/>
    </row>
    <row r="8" spans="1:13" ht="14.25" customHeight="1" thickBot="1">
      <c r="A8" s="258"/>
      <c r="B8" s="259"/>
      <c r="C8" s="259"/>
      <c r="D8" s="259"/>
      <c r="E8" s="259"/>
      <c r="F8" s="259"/>
      <c r="G8" s="259"/>
      <c r="H8" s="259"/>
      <c r="I8" s="259"/>
      <c r="J8" s="259"/>
      <c r="K8" s="259"/>
      <c r="L8" s="259"/>
      <c r="M8" s="260"/>
    </row>
    <row r="9" spans="1:13" ht="39.75" customHeight="1" thickBot="1">
      <c r="A9" s="242" t="s">
        <v>498</v>
      </c>
      <c r="B9" s="243"/>
      <c r="C9" s="243"/>
      <c r="D9" s="243"/>
      <c r="E9" s="243"/>
      <c r="F9" s="243"/>
      <c r="G9" s="243"/>
      <c r="H9" s="243"/>
      <c r="I9" s="243"/>
      <c r="J9" s="243"/>
      <c r="K9" s="243"/>
      <c r="L9" s="243"/>
      <c r="M9" s="244"/>
    </row>
    <row r="10" spans="1:13" ht="14.25" customHeight="1">
      <c r="A10" s="160"/>
      <c r="B10" s="161"/>
      <c r="C10" s="161"/>
      <c r="D10" s="162"/>
      <c r="E10" s="162"/>
      <c r="F10" s="162"/>
      <c r="G10" s="162"/>
      <c r="H10" s="162"/>
      <c r="I10" s="162"/>
      <c r="J10" s="162"/>
      <c r="K10" s="162"/>
      <c r="M10" s="163"/>
    </row>
    <row r="11" spans="1:13" ht="47.25" hidden="1" customHeight="1">
      <c r="A11" s="160"/>
      <c r="B11" s="164" t="s">
        <v>43</v>
      </c>
      <c r="C11" s="165" t="s">
        <v>44</v>
      </c>
      <c r="D11" s="164" t="s">
        <v>45</v>
      </c>
      <c r="E11" s="165" t="s">
        <v>46</v>
      </c>
      <c r="F11" s="165" t="s">
        <v>47</v>
      </c>
      <c r="G11" s="165" t="s">
        <v>48</v>
      </c>
      <c r="H11" s="165" t="s">
        <v>49</v>
      </c>
      <c r="I11" s="165" t="s">
        <v>50</v>
      </c>
      <c r="J11" s="165" t="s">
        <v>51</v>
      </c>
      <c r="K11" s="165" t="s">
        <v>52</v>
      </c>
      <c r="M11" s="163"/>
    </row>
    <row r="12" spans="1:13" ht="15" hidden="1" customHeight="1">
      <c r="A12" s="160"/>
      <c r="B12" s="166">
        <v>6</v>
      </c>
      <c r="C12" s="167" t="s">
        <v>53</v>
      </c>
      <c r="D12" s="168" t="s">
        <v>54</v>
      </c>
      <c r="E12" s="169">
        <v>6</v>
      </c>
      <c r="F12" s="170" t="s">
        <v>30</v>
      </c>
      <c r="G12" s="170" t="s">
        <v>55</v>
      </c>
      <c r="H12" s="170" t="s">
        <v>56</v>
      </c>
      <c r="I12" s="171">
        <v>1</v>
      </c>
      <c r="J12" s="171">
        <v>0.25</v>
      </c>
      <c r="K12" s="171">
        <v>0.25</v>
      </c>
      <c r="M12" s="163"/>
    </row>
    <row r="13" spans="1:13" ht="15" hidden="1" customHeight="1">
      <c r="A13" s="160"/>
      <c r="B13" s="166">
        <v>7</v>
      </c>
      <c r="C13" s="167" t="s">
        <v>57</v>
      </c>
      <c r="D13" s="168" t="s">
        <v>54</v>
      </c>
      <c r="E13" s="169">
        <v>8</v>
      </c>
      <c r="F13" s="170" t="s">
        <v>30</v>
      </c>
      <c r="G13" s="170" t="s">
        <v>55</v>
      </c>
      <c r="H13" s="170" t="s">
        <v>56</v>
      </c>
      <c r="I13" s="171">
        <v>1</v>
      </c>
      <c r="J13" s="171">
        <v>0.25</v>
      </c>
      <c r="K13" s="171">
        <v>0.25</v>
      </c>
      <c r="M13" s="163"/>
    </row>
    <row r="14" spans="1:13" ht="15" hidden="1" customHeight="1">
      <c r="A14" s="160"/>
      <c r="B14" s="166" t="s">
        <v>312</v>
      </c>
      <c r="C14" s="167" t="s">
        <v>58</v>
      </c>
      <c r="D14" s="168" t="s">
        <v>184</v>
      </c>
      <c r="E14" s="169">
        <v>38</v>
      </c>
      <c r="F14" s="170" t="s">
        <v>30</v>
      </c>
      <c r="G14" s="170" t="s">
        <v>55</v>
      </c>
      <c r="H14" s="170" t="s">
        <v>56</v>
      </c>
      <c r="I14" s="171">
        <v>0.25</v>
      </c>
      <c r="J14" s="171">
        <v>0.25</v>
      </c>
      <c r="K14" s="171">
        <v>6.25E-2</v>
      </c>
      <c r="M14" s="163"/>
    </row>
    <row r="15" spans="1:13" ht="15" hidden="1" customHeight="1">
      <c r="A15" s="160"/>
      <c r="B15" s="166" t="s">
        <v>313</v>
      </c>
      <c r="C15" s="167" t="s">
        <v>59</v>
      </c>
      <c r="D15" s="168" t="s">
        <v>184</v>
      </c>
      <c r="E15" s="169">
        <v>40</v>
      </c>
      <c r="F15" s="170" t="s">
        <v>30</v>
      </c>
      <c r="G15" s="170" t="s">
        <v>55</v>
      </c>
      <c r="H15" s="170" t="s">
        <v>56</v>
      </c>
      <c r="I15" s="171">
        <v>0.25</v>
      </c>
      <c r="J15" s="171">
        <v>0.25</v>
      </c>
      <c r="K15" s="171">
        <v>6.25E-2</v>
      </c>
      <c r="M15" s="163"/>
    </row>
    <row r="16" spans="1:13" ht="15" hidden="1" customHeight="1">
      <c r="A16" s="160"/>
      <c r="B16" s="166" t="s">
        <v>314</v>
      </c>
      <c r="C16" s="167" t="s">
        <v>60</v>
      </c>
      <c r="D16" s="168" t="s">
        <v>184</v>
      </c>
      <c r="E16" s="169">
        <v>42</v>
      </c>
      <c r="F16" s="170" t="s">
        <v>30</v>
      </c>
      <c r="G16" s="170" t="s">
        <v>55</v>
      </c>
      <c r="H16" s="170" t="s">
        <v>56</v>
      </c>
      <c r="I16" s="171">
        <v>0.25</v>
      </c>
      <c r="J16" s="171">
        <v>0.25</v>
      </c>
      <c r="K16" s="171">
        <v>6.25E-2</v>
      </c>
      <c r="M16" s="163"/>
    </row>
    <row r="17" spans="1:13" ht="15" hidden="1" customHeight="1">
      <c r="A17" s="160"/>
      <c r="B17" s="166" t="s">
        <v>315</v>
      </c>
      <c r="C17" s="167" t="s">
        <v>61</v>
      </c>
      <c r="D17" s="168" t="s">
        <v>184</v>
      </c>
      <c r="E17" s="169">
        <v>44</v>
      </c>
      <c r="F17" s="170" t="s">
        <v>30</v>
      </c>
      <c r="G17" s="170" t="s">
        <v>55</v>
      </c>
      <c r="H17" s="170" t="s">
        <v>56</v>
      </c>
      <c r="I17" s="171">
        <v>0.25</v>
      </c>
      <c r="J17" s="171">
        <v>0.25</v>
      </c>
      <c r="K17" s="171">
        <v>6.25E-2</v>
      </c>
      <c r="M17" s="163"/>
    </row>
    <row r="18" spans="1:13" ht="15" hidden="1" customHeight="1">
      <c r="A18" s="160"/>
      <c r="B18" s="166" t="s">
        <v>316</v>
      </c>
      <c r="C18" s="167" t="s">
        <v>62</v>
      </c>
      <c r="D18" s="168"/>
      <c r="E18" s="169">
        <v>46</v>
      </c>
      <c r="F18" s="170" t="s">
        <v>30</v>
      </c>
      <c r="G18" s="170" t="s">
        <v>55</v>
      </c>
      <c r="H18" s="170" t="s">
        <v>56</v>
      </c>
      <c r="I18" s="170" t="s">
        <v>259</v>
      </c>
      <c r="J18" s="171">
        <v>0.25</v>
      </c>
      <c r="K18" s="171" t="e">
        <v>#VALUE!</v>
      </c>
      <c r="M18" s="163"/>
    </row>
    <row r="19" spans="1:13" ht="15" hidden="1" customHeight="1">
      <c r="A19" s="160"/>
      <c r="B19" s="166" t="s">
        <v>317</v>
      </c>
      <c r="C19" s="167" t="s">
        <v>318</v>
      </c>
      <c r="D19" s="168"/>
      <c r="E19" s="169">
        <v>47</v>
      </c>
      <c r="F19" s="170" t="s">
        <v>30</v>
      </c>
      <c r="G19" s="170" t="s">
        <v>55</v>
      </c>
      <c r="H19" s="170" t="s">
        <v>56</v>
      </c>
      <c r="I19" s="170" t="s">
        <v>259</v>
      </c>
      <c r="J19" s="171">
        <v>0.25</v>
      </c>
      <c r="K19" s="171" t="e">
        <v>#VALUE!</v>
      </c>
      <c r="M19" s="163"/>
    </row>
    <row r="20" spans="1:13" ht="15" hidden="1" customHeight="1">
      <c r="A20" s="160"/>
      <c r="B20" s="166" t="s">
        <v>319</v>
      </c>
      <c r="C20" s="167" t="s">
        <v>320</v>
      </c>
      <c r="D20" s="168" t="s">
        <v>184</v>
      </c>
      <c r="E20" s="169">
        <v>49</v>
      </c>
      <c r="F20" s="170" t="s">
        <v>30</v>
      </c>
      <c r="G20" s="170" t="s">
        <v>55</v>
      </c>
      <c r="H20" s="170" t="s">
        <v>56</v>
      </c>
      <c r="I20" s="170">
        <v>0.25</v>
      </c>
      <c r="J20" s="171">
        <v>0.25</v>
      </c>
      <c r="K20" s="171">
        <v>6.25E-2</v>
      </c>
      <c r="M20" s="163"/>
    </row>
    <row r="21" spans="1:13" ht="15" hidden="1" customHeight="1">
      <c r="A21" s="160"/>
      <c r="B21" s="166" t="s">
        <v>321</v>
      </c>
      <c r="C21" s="167" t="s">
        <v>322</v>
      </c>
      <c r="D21" s="168" t="s">
        <v>184</v>
      </c>
      <c r="E21" s="169">
        <v>51</v>
      </c>
      <c r="F21" s="170" t="s">
        <v>30</v>
      </c>
      <c r="G21" s="170" t="s">
        <v>55</v>
      </c>
      <c r="H21" s="170" t="s">
        <v>56</v>
      </c>
      <c r="I21" s="170">
        <v>0.25</v>
      </c>
      <c r="J21" s="171">
        <v>0.25</v>
      </c>
      <c r="K21" s="171">
        <v>6.25E-2</v>
      </c>
      <c r="M21" s="163"/>
    </row>
    <row r="22" spans="1:13" ht="15" hidden="1" customHeight="1">
      <c r="A22" s="160"/>
      <c r="B22" s="166" t="s">
        <v>323</v>
      </c>
      <c r="C22" s="167" t="s">
        <v>324</v>
      </c>
      <c r="D22" s="168" t="s">
        <v>184</v>
      </c>
      <c r="E22" s="169">
        <v>53</v>
      </c>
      <c r="F22" s="170" t="s">
        <v>30</v>
      </c>
      <c r="G22" s="170" t="s">
        <v>55</v>
      </c>
      <c r="H22" s="170" t="s">
        <v>56</v>
      </c>
      <c r="I22" s="170">
        <v>0.25</v>
      </c>
      <c r="J22" s="171">
        <v>0.25</v>
      </c>
      <c r="K22" s="171">
        <v>6.25E-2</v>
      </c>
      <c r="M22" s="163"/>
    </row>
    <row r="23" spans="1:13" ht="15" hidden="1" customHeight="1">
      <c r="A23" s="160"/>
      <c r="B23" s="166" t="s">
        <v>325</v>
      </c>
      <c r="C23" s="167" t="s">
        <v>62</v>
      </c>
      <c r="D23" s="168"/>
      <c r="E23" s="169">
        <v>55</v>
      </c>
      <c r="F23" s="170" t="s">
        <v>30</v>
      </c>
      <c r="G23" s="170" t="s">
        <v>55</v>
      </c>
      <c r="H23" s="170" t="s">
        <v>56</v>
      </c>
      <c r="I23" s="171" t="s">
        <v>259</v>
      </c>
      <c r="J23" s="171">
        <v>0.25</v>
      </c>
      <c r="K23" s="171" t="e">
        <v>#VALUE!</v>
      </c>
      <c r="M23" s="163"/>
    </row>
    <row r="24" spans="1:13" ht="15" hidden="1" customHeight="1">
      <c r="A24" s="160"/>
      <c r="B24" s="166" t="s">
        <v>326</v>
      </c>
      <c r="C24" s="167" t="s">
        <v>63</v>
      </c>
      <c r="D24" s="168" t="s">
        <v>184</v>
      </c>
      <c r="E24" s="169">
        <v>56</v>
      </c>
      <c r="F24" s="170" t="s">
        <v>30</v>
      </c>
      <c r="G24" s="170" t="s">
        <v>31</v>
      </c>
      <c r="H24" s="170" t="s">
        <v>56</v>
      </c>
      <c r="I24" s="171">
        <v>1</v>
      </c>
      <c r="J24" s="171">
        <v>0.33333333333333331</v>
      </c>
      <c r="K24" s="171">
        <v>0.33333333333333331</v>
      </c>
      <c r="M24" s="163"/>
    </row>
    <row r="25" spans="1:13" ht="15" hidden="1" customHeight="1">
      <c r="A25" s="160"/>
      <c r="B25" s="166" t="s">
        <v>327</v>
      </c>
      <c r="C25" s="167" t="s">
        <v>328</v>
      </c>
      <c r="D25" s="168"/>
      <c r="E25" s="169">
        <v>58</v>
      </c>
      <c r="F25" s="170" t="s">
        <v>30</v>
      </c>
      <c r="G25" s="170" t="s">
        <v>31</v>
      </c>
      <c r="H25" s="170" t="s">
        <v>56</v>
      </c>
      <c r="I25" s="170" t="s">
        <v>259</v>
      </c>
      <c r="J25" s="171">
        <v>0.33333333333333331</v>
      </c>
      <c r="K25" s="171" t="e">
        <v>#VALUE!</v>
      </c>
      <c r="M25" s="163"/>
    </row>
    <row r="26" spans="1:13" ht="15" hidden="1" customHeight="1">
      <c r="A26" s="160"/>
      <c r="B26" s="166" t="s">
        <v>329</v>
      </c>
      <c r="C26" s="167" t="s">
        <v>330</v>
      </c>
      <c r="D26" s="168"/>
      <c r="E26" s="169">
        <v>60</v>
      </c>
      <c r="F26" s="170" t="s">
        <v>30</v>
      </c>
      <c r="G26" s="170" t="s">
        <v>31</v>
      </c>
      <c r="H26" s="170" t="s">
        <v>56</v>
      </c>
      <c r="I26" s="170" t="s">
        <v>259</v>
      </c>
      <c r="J26" s="171">
        <v>0.33333333333333331</v>
      </c>
      <c r="K26" s="171" t="e">
        <v>#VALUE!</v>
      </c>
      <c r="M26" s="163"/>
    </row>
    <row r="27" spans="1:13" ht="15" hidden="1" customHeight="1">
      <c r="A27" s="160"/>
      <c r="B27" s="166" t="s">
        <v>331</v>
      </c>
      <c r="C27" s="167" t="s">
        <v>332</v>
      </c>
      <c r="D27" s="168"/>
      <c r="E27" s="169">
        <v>62</v>
      </c>
      <c r="F27" s="170" t="s">
        <v>30</v>
      </c>
      <c r="G27" s="170" t="s">
        <v>31</v>
      </c>
      <c r="H27" s="170" t="s">
        <v>56</v>
      </c>
      <c r="I27" s="170" t="s">
        <v>259</v>
      </c>
      <c r="J27" s="171">
        <v>0.33</v>
      </c>
      <c r="K27" s="171" t="e">
        <v>#VALUE!</v>
      </c>
      <c r="M27" s="163"/>
    </row>
    <row r="28" spans="1:13" ht="15" hidden="1" customHeight="1">
      <c r="A28" s="160"/>
      <c r="B28" s="166" t="s">
        <v>333</v>
      </c>
      <c r="C28" s="167" t="s">
        <v>64</v>
      </c>
      <c r="D28" s="168"/>
      <c r="E28" s="169">
        <v>64</v>
      </c>
      <c r="F28" s="170" t="s">
        <v>30</v>
      </c>
      <c r="G28" s="170" t="s">
        <v>31</v>
      </c>
      <c r="H28" s="170" t="s">
        <v>56</v>
      </c>
      <c r="I28" s="171" t="s">
        <v>259</v>
      </c>
      <c r="J28" s="171">
        <v>0.33</v>
      </c>
      <c r="K28" s="171" t="e">
        <v>#VALUE!</v>
      </c>
      <c r="M28" s="163"/>
    </row>
    <row r="29" spans="1:13" ht="15" hidden="1" customHeight="1">
      <c r="A29" s="160"/>
      <c r="B29" s="166" t="s">
        <v>310</v>
      </c>
      <c r="C29" s="167" t="s">
        <v>311</v>
      </c>
      <c r="D29" s="168" t="s">
        <v>184</v>
      </c>
      <c r="E29" s="169">
        <v>67</v>
      </c>
      <c r="F29" s="170" t="s">
        <v>30</v>
      </c>
      <c r="G29" s="170" t="s">
        <v>31</v>
      </c>
      <c r="H29" s="170" t="s">
        <v>56</v>
      </c>
      <c r="I29" s="171">
        <v>0.25</v>
      </c>
      <c r="J29" s="171">
        <v>0.33</v>
      </c>
      <c r="K29" s="171">
        <v>6.6000000000000003E-2</v>
      </c>
      <c r="M29" s="163"/>
    </row>
    <row r="30" spans="1:13" ht="15" hidden="1" customHeight="1">
      <c r="A30" s="160"/>
      <c r="B30" s="166" t="s">
        <v>334</v>
      </c>
      <c r="C30" s="167" t="s">
        <v>65</v>
      </c>
      <c r="D30" s="159" t="s">
        <v>184</v>
      </c>
      <c r="E30" s="169">
        <v>70</v>
      </c>
      <c r="F30" s="170" t="s">
        <v>30</v>
      </c>
      <c r="G30" s="170" t="s">
        <v>31</v>
      </c>
      <c r="H30" s="170" t="s">
        <v>56</v>
      </c>
      <c r="I30" s="171">
        <v>0.25</v>
      </c>
      <c r="J30" s="171">
        <v>0.33</v>
      </c>
      <c r="K30" s="171">
        <v>6.6000000000000003E-2</v>
      </c>
      <c r="M30" s="163"/>
    </row>
    <row r="31" spans="1:13" ht="15" hidden="1" customHeight="1">
      <c r="A31" s="160"/>
      <c r="B31" s="166" t="s">
        <v>335</v>
      </c>
      <c r="C31" s="167" t="s">
        <v>66</v>
      </c>
      <c r="D31" s="168" t="s">
        <v>184</v>
      </c>
      <c r="E31" s="169">
        <v>73</v>
      </c>
      <c r="F31" s="170" t="s">
        <v>30</v>
      </c>
      <c r="G31" s="170" t="s">
        <v>31</v>
      </c>
      <c r="H31" s="170" t="s">
        <v>56</v>
      </c>
      <c r="I31" s="171">
        <v>0.25</v>
      </c>
      <c r="J31" s="171">
        <v>0.33</v>
      </c>
      <c r="K31" s="171">
        <v>6.6000000000000003E-2</v>
      </c>
      <c r="M31" s="163"/>
    </row>
    <row r="32" spans="1:13" ht="15" hidden="1" customHeight="1">
      <c r="A32" s="160"/>
      <c r="B32" s="166" t="s">
        <v>336</v>
      </c>
      <c r="C32" s="167" t="s">
        <v>337</v>
      </c>
      <c r="D32" s="168"/>
      <c r="E32" s="169">
        <v>76</v>
      </c>
      <c r="F32" s="170" t="s">
        <v>30</v>
      </c>
      <c r="G32" s="170" t="s">
        <v>31</v>
      </c>
      <c r="H32" s="170" t="s">
        <v>56</v>
      </c>
      <c r="I32" s="171" t="s">
        <v>259</v>
      </c>
      <c r="J32" s="171">
        <v>0.33</v>
      </c>
      <c r="K32" s="171" t="e">
        <v>#VALUE!</v>
      </c>
      <c r="M32" s="163"/>
    </row>
    <row r="33" spans="1:13" ht="15" hidden="1" customHeight="1">
      <c r="A33" s="160"/>
      <c r="B33" s="166" t="s">
        <v>338</v>
      </c>
      <c r="C33" s="167" t="s">
        <v>339</v>
      </c>
      <c r="D33" s="168"/>
      <c r="E33" s="169">
        <v>79</v>
      </c>
      <c r="F33" s="170" t="s">
        <v>30</v>
      </c>
      <c r="G33" s="170" t="s">
        <v>31</v>
      </c>
      <c r="H33" s="170" t="s">
        <v>56</v>
      </c>
      <c r="I33" s="171" t="s">
        <v>259</v>
      </c>
      <c r="J33" s="171">
        <v>0.33</v>
      </c>
      <c r="K33" s="171" t="e">
        <v>#VALUE!</v>
      </c>
      <c r="M33" s="163"/>
    </row>
    <row r="34" spans="1:13" ht="15" hidden="1" customHeight="1">
      <c r="A34" s="160"/>
      <c r="B34" s="166" t="s">
        <v>340</v>
      </c>
      <c r="C34" s="167" t="s">
        <v>67</v>
      </c>
      <c r="D34" s="168" t="s">
        <v>184</v>
      </c>
      <c r="E34" s="169">
        <v>80</v>
      </c>
      <c r="F34" s="170" t="s">
        <v>30</v>
      </c>
      <c r="G34" s="170" t="s">
        <v>31</v>
      </c>
      <c r="H34" s="170" t="s">
        <v>56</v>
      </c>
      <c r="I34" s="171">
        <v>1</v>
      </c>
      <c r="J34" s="171">
        <v>0.33</v>
      </c>
      <c r="K34" s="171">
        <v>0.33</v>
      </c>
      <c r="M34" s="163"/>
    </row>
    <row r="35" spans="1:13" ht="15" hidden="1" customHeight="1">
      <c r="A35" s="160"/>
      <c r="B35" s="166" t="s">
        <v>341</v>
      </c>
      <c r="C35" s="167" t="s">
        <v>342</v>
      </c>
      <c r="D35" s="168"/>
      <c r="E35" s="169">
        <v>82</v>
      </c>
      <c r="F35" s="170" t="s">
        <v>30</v>
      </c>
      <c r="G35" s="170" t="s">
        <v>31</v>
      </c>
      <c r="H35" s="170" t="s">
        <v>56</v>
      </c>
      <c r="I35" s="170" t="s">
        <v>259</v>
      </c>
      <c r="J35" s="171">
        <v>0.33</v>
      </c>
      <c r="K35" s="171" t="e">
        <v>#VALUE!</v>
      </c>
      <c r="M35" s="163"/>
    </row>
    <row r="36" spans="1:13" ht="15" hidden="1" customHeight="1">
      <c r="A36" s="160"/>
      <c r="B36" s="166" t="s">
        <v>343</v>
      </c>
      <c r="C36" s="167" t="s">
        <v>344</v>
      </c>
      <c r="D36" s="168"/>
      <c r="E36" s="169">
        <v>84</v>
      </c>
      <c r="F36" s="170" t="s">
        <v>30</v>
      </c>
      <c r="G36" s="170" t="s">
        <v>31</v>
      </c>
      <c r="H36" s="170" t="s">
        <v>56</v>
      </c>
      <c r="I36" s="170" t="s">
        <v>259</v>
      </c>
      <c r="J36" s="171">
        <v>0.33</v>
      </c>
      <c r="K36" s="171" t="e">
        <v>#VALUE!</v>
      </c>
      <c r="M36" s="163"/>
    </row>
    <row r="37" spans="1:13" ht="28.5" customHeight="1">
      <c r="A37" s="160"/>
      <c r="B37" s="172" t="s">
        <v>497</v>
      </c>
      <c r="C37" s="173"/>
      <c r="D37" s="174"/>
      <c r="E37" s="175"/>
      <c r="F37" s="174"/>
      <c r="G37" s="174"/>
      <c r="H37" s="174"/>
      <c r="I37" s="174"/>
      <c r="J37" s="176"/>
      <c r="K37" s="176"/>
      <c r="M37" s="163"/>
    </row>
    <row r="38" spans="1:13" ht="14.25" customHeight="1">
      <c r="A38" s="160"/>
      <c r="M38" s="163"/>
    </row>
    <row r="39" spans="1:13" ht="14.25" customHeight="1" thickBot="1">
      <c r="A39" s="160"/>
      <c r="M39" s="163"/>
    </row>
    <row r="40" spans="1:13" ht="33" customHeight="1" thickBot="1">
      <c r="A40" s="160"/>
      <c r="C40" s="144" t="s">
        <v>530</v>
      </c>
      <c r="D40" s="145" t="s">
        <v>511</v>
      </c>
      <c r="E40" s="146" t="s">
        <v>68</v>
      </c>
      <c r="F40" s="147" t="s">
        <v>529</v>
      </c>
      <c r="M40" s="163"/>
    </row>
    <row r="41" spans="1:13" ht="27.75" customHeight="1">
      <c r="A41" s="160"/>
      <c r="C41" s="148" t="s">
        <v>69</v>
      </c>
      <c r="D41" s="149">
        <f>I12</f>
        <v>1</v>
      </c>
      <c r="E41" s="149">
        <v>0.25</v>
      </c>
      <c r="F41" s="150">
        <f>E41*D41</f>
        <v>0.25</v>
      </c>
      <c r="M41" s="163"/>
    </row>
    <row r="42" spans="1:13" ht="27.75" customHeight="1">
      <c r="A42" s="160"/>
      <c r="C42" s="151" t="s">
        <v>70</v>
      </c>
      <c r="D42" s="152">
        <f>I13</f>
        <v>1</v>
      </c>
      <c r="E42" s="152">
        <v>0.25</v>
      </c>
      <c r="F42" s="153">
        <f t="shared" ref="F42:F44" si="0">E42*D42</f>
        <v>0.25</v>
      </c>
      <c r="M42" s="163"/>
    </row>
    <row r="43" spans="1:13" ht="27.75" customHeight="1">
      <c r="A43" s="160"/>
      <c r="C43" s="151" t="s">
        <v>71</v>
      </c>
      <c r="D43" s="152">
        <f>SUM(I14:I18)</f>
        <v>1</v>
      </c>
      <c r="E43" s="152">
        <v>0.25</v>
      </c>
      <c r="F43" s="153">
        <f t="shared" si="0"/>
        <v>0.25</v>
      </c>
      <c r="M43" s="163"/>
    </row>
    <row r="44" spans="1:13" ht="27.75" customHeight="1" thickBot="1">
      <c r="A44" s="160"/>
      <c r="C44" s="154" t="s">
        <v>72</v>
      </c>
      <c r="D44" s="155">
        <f>SUM(I19:I23)</f>
        <v>0.75</v>
      </c>
      <c r="E44" s="155">
        <v>0.25</v>
      </c>
      <c r="F44" s="156">
        <f t="shared" si="0"/>
        <v>0.1875</v>
      </c>
      <c r="M44" s="163"/>
    </row>
    <row r="45" spans="1:13" ht="25.5" customHeight="1" thickBot="1">
      <c r="A45" s="160"/>
      <c r="C45" s="245" t="s">
        <v>73</v>
      </c>
      <c r="D45" s="246"/>
      <c r="E45" s="247"/>
      <c r="F45" s="157">
        <f>SUM(F41:F44)</f>
        <v>0.9375</v>
      </c>
      <c r="M45" s="163"/>
    </row>
    <row r="46" spans="1:13" ht="25.5" customHeight="1">
      <c r="A46" s="160"/>
      <c r="M46" s="163"/>
    </row>
    <row r="47" spans="1:13" ht="25.5" customHeight="1" thickBot="1">
      <c r="A47" s="160"/>
      <c r="M47" s="163"/>
    </row>
    <row r="48" spans="1:13" ht="30.75" customHeight="1" thickBot="1">
      <c r="A48" s="160"/>
      <c r="C48" s="177" t="s">
        <v>74</v>
      </c>
      <c r="D48" s="177" t="s">
        <v>511</v>
      </c>
      <c r="E48" s="177" t="s">
        <v>68</v>
      </c>
      <c r="F48" s="178" t="s">
        <v>531</v>
      </c>
      <c r="M48" s="163"/>
    </row>
    <row r="49" spans="1:13" ht="26.25" customHeight="1">
      <c r="A49" s="160"/>
      <c r="C49" s="148" t="s">
        <v>75</v>
      </c>
      <c r="D49" s="149">
        <f>SUM(I24:I27)</f>
        <v>1</v>
      </c>
      <c r="E49" s="149">
        <f t="shared" ref="E49:E51" si="1">1/3</f>
        <v>0.33333333333333331</v>
      </c>
      <c r="F49" s="150">
        <f t="shared" ref="F49:F51" si="2">E49*D49</f>
        <v>0.33333333333333331</v>
      </c>
      <c r="M49" s="163"/>
    </row>
    <row r="50" spans="1:13" ht="30">
      <c r="A50" s="160"/>
      <c r="C50" s="148" t="s">
        <v>76</v>
      </c>
      <c r="D50" s="149">
        <f>SUM(I28:I33)</f>
        <v>0.75</v>
      </c>
      <c r="E50" s="149">
        <f t="shared" si="1"/>
        <v>0.33333333333333331</v>
      </c>
      <c r="F50" s="150">
        <f t="shared" si="2"/>
        <v>0.25</v>
      </c>
      <c r="M50" s="163"/>
    </row>
    <row r="51" spans="1:13" ht="30.75" thickBot="1">
      <c r="A51" s="160"/>
      <c r="C51" s="148" t="s">
        <v>77</v>
      </c>
      <c r="D51" s="149">
        <f>SUM(I34:I36)</f>
        <v>1</v>
      </c>
      <c r="E51" s="149">
        <f t="shared" si="1"/>
        <v>0.33333333333333331</v>
      </c>
      <c r="F51" s="150">
        <f t="shared" si="2"/>
        <v>0.33333333333333331</v>
      </c>
      <c r="M51" s="163"/>
    </row>
    <row r="52" spans="1:13" ht="26.25" customHeight="1" thickBot="1">
      <c r="A52" s="160"/>
      <c r="C52" s="239" t="s">
        <v>73</v>
      </c>
      <c r="D52" s="240"/>
      <c r="E52" s="241"/>
      <c r="F52" s="179">
        <f>SUM(F49:F51)</f>
        <v>0.91666666666666652</v>
      </c>
      <c r="M52" s="163"/>
    </row>
    <row r="53" spans="1:13" ht="14.25" customHeight="1" thickBot="1">
      <c r="A53" s="160"/>
      <c r="M53" s="163"/>
    </row>
    <row r="54" spans="1:13" ht="27.75" customHeight="1" thickBot="1">
      <c r="A54" s="160"/>
      <c r="C54" s="236" t="s">
        <v>78</v>
      </c>
      <c r="D54" s="237"/>
      <c r="E54" s="238"/>
      <c r="F54" s="180">
        <f>(F45*50%)+(F52*50%)</f>
        <v>0.92708333333333326</v>
      </c>
      <c r="M54" s="163"/>
    </row>
    <row r="55" spans="1:13" ht="14.25" customHeight="1">
      <c r="A55" s="160"/>
      <c r="M55" s="163"/>
    </row>
    <row r="56" spans="1:13" ht="14.25" customHeight="1">
      <c r="A56" s="160"/>
      <c r="M56" s="163"/>
    </row>
    <row r="57" spans="1:13" ht="14.25" customHeight="1">
      <c r="A57" s="160"/>
      <c r="M57" s="163"/>
    </row>
    <row r="58" spans="1:13" ht="14.25" customHeight="1">
      <c r="A58" s="160"/>
      <c r="M58" s="163"/>
    </row>
    <row r="59" spans="1:13" ht="14.25" customHeight="1">
      <c r="A59" s="160"/>
      <c r="M59" s="163"/>
    </row>
    <row r="60" spans="1:13" ht="14.25" customHeight="1">
      <c r="A60" s="160"/>
      <c r="M60" s="163"/>
    </row>
    <row r="61" spans="1:13" ht="14.25" customHeight="1">
      <c r="A61" s="160"/>
      <c r="M61" s="163"/>
    </row>
    <row r="62" spans="1:13" ht="14.25" customHeight="1">
      <c r="A62" s="160"/>
      <c r="M62" s="163"/>
    </row>
    <row r="63" spans="1:13" ht="14.25" customHeight="1">
      <c r="A63" s="160"/>
      <c r="M63" s="163"/>
    </row>
    <row r="64" spans="1:13" s="174" customFormat="1" ht="17.25" customHeight="1">
      <c r="A64" s="181"/>
      <c r="C64" s="182" t="s">
        <v>523</v>
      </c>
      <c r="D64" s="183"/>
      <c r="E64" s="183"/>
      <c r="F64" s="183"/>
      <c r="G64" s="183"/>
      <c r="H64" s="183"/>
      <c r="I64" s="183"/>
      <c r="J64" s="184"/>
      <c r="M64" s="185"/>
    </row>
    <row r="65" spans="1:13" s="174" customFormat="1" ht="17.25" customHeight="1">
      <c r="A65" s="181"/>
      <c r="C65" s="186" t="s">
        <v>507</v>
      </c>
      <c r="D65" s="187"/>
      <c r="E65" s="187"/>
      <c r="F65" s="187"/>
      <c r="G65" s="187"/>
      <c r="H65" s="187"/>
      <c r="I65" s="187"/>
      <c r="J65" s="188"/>
      <c r="M65" s="185"/>
    </row>
    <row r="66" spans="1:13" s="174" customFormat="1" ht="17.25" customHeight="1">
      <c r="A66" s="181"/>
      <c r="C66" s="186" t="s">
        <v>524</v>
      </c>
      <c r="D66" s="187"/>
      <c r="E66" s="187"/>
      <c r="F66" s="187"/>
      <c r="G66" s="187"/>
      <c r="H66" s="187"/>
      <c r="I66" s="187"/>
      <c r="J66" s="188"/>
      <c r="M66" s="185"/>
    </row>
    <row r="67" spans="1:13" s="174" customFormat="1" ht="17.25" customHeight="1">
      <c r="A67" s="181"/>
      <c r="C67" s="189" t="s">
        <v>510</v>
      </c>
      <c r="D67" s="190"/>
      <c r="E67" s="190"/>
      <c r="F67" s="190"/>
      <c r="G67" s="190"/>
      <c r="H67" s="190"/>
      <c r="I67" s="190"/>
      <c r="J67" s="191"/>
      <c r="M67" s="185"/>
    </row>
    <row r="68" spans="1:13" ht="14.25" customHeight="1">
      <c r="A68" s="160"/>
      <c r="M68" s="163"/>
    </row>
    <row r="69" spans="1:13" ht="14.25" customHeight="1">
      <c r="A69" s="160"/>
      <c r="M69" s="163"/>
    </row>
    <row r="70" spans="1:13" ht="14.25" customHeight="1">
      <c r="A70" s="160"/>
      <c r="M70" s="163"/>
    </row>
    <row r="71" spans="1:13" ht="14.25" customHeight="1" thickBot="1">
      <c r="A71" s="192"/>
      <c r="B71" s="193"/>
      <c r="C71" s="193"/>
      <c r="D71" s="193"/>
      <c r="E71" s="193"/>
      <c r="F71" s="193"/>
      <c r="G71" s="193"/>
      <c r="H71" s="193"/>
      <c r="I71" s="193"/>
      <c r="J71" s="193"/>
      <c r="K71" s="193"/>
      <c r="L71" s="193"/>
      <c r="M71" s="194"/>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sdNpZ/Ejb5qhcxcL0T8cQLKMn3Ir8UanuJGH5n3lN+PSZJYgFA5qQ/u3yxX4ue97Oe8WsE72Fxmg4FucsbHnsQ==" saltValue="cFYGtiWjEqwPGbdd8+BwVw==" spinCount="100000" sheet="1" objects="1" scenarios="1"/>
  <autoFilter ref="B11:K23" xr:uid="{00000000-0009-0000-0000-000003000000}">
    <sortState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A64" sqref="A64:XFD64"/>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207"/>
      <c r="B1" s="223"/>
      <c r="C1" s="223"/>
      <c r="D1" s="223"/>
      <c r="E1" s="223"/>
      <c r="F1" s="223"/>
      <c r="G1" s="223"/>
      <c r="H1" s="223"/>
      <c r="I1" s="223"/>
      <c r="J1" s="223"/>
      <c r="K1" s="223"/>
      <c r="L1" s="223"/>
      <c r="M1" s="224"/>
    </row>
    <row r="2" spans="1:13" ht="17.45" customHeight="1">
      <c r="A2" s="210" t="s">
        <v>0</v>
      </c>
      <c r="B2" s="211"/>
      <c r="C2" s="211"/>
      <c r="D2" s="211"/>
      <c r="E2" s="211"/>
      <c r="F2" s="211"/>
      <c r="G2" s="211"/>
      <c r="H2" s="211"/>
      <c r="I2" s="211"/>
      <c r="J2" s="211"/>
      <c r="K2" s="211"/>
      <c r="L2" s="211"/>
      <c r="M2" s="225"/>
    </row>
    <row r="3" spans="1:13" ht="17.45" customHeight="1">
      <c r="A3" s="210" t="s">
        <v>1</v>
      </c>
      <c r="B3" s="211"/>
      <c r="C3" s="211"/>
      <c r="D3" s="211"/>
      <c r="E3" s="211"/>
      <c r="F3" s="211"/>
      <c r="G3" s="211"/>
      <c r="H3" s="211"/>
      <c r="I3" s="211"/>
      <c r="J3" s="211"/>
      <c r="K3" s="211"/>
      <c r="L3" s="211"/>
      <c r="M3" s="225"/>
    </row>
    <row r="4" spans="1:13" ht="17.45" customHeight="1">
      <c r="A4" s="210" t="s">
        <v>2</v>
      </c>
      <c r="B4" s="211"/>
      <c r="C4" s="211"/>
      <c r="D4" s="211"/>
      <c r="E4" s="211"/>
      <c r="F4" s="211"/>
      <c r="G4" s="211"/>
      <c r="H4" s="211"/>
      <c r="I4" s="211"/>
      <c r="J4" s="211"/>
      <c r="K4" s="211"/>
      <c r="L4" s="211"/>
      <c r="M4" s="225"/>
    </row>
    <row r="5" spans="1:13" ht="17.45" customHeight="1">
      <c r="A5" s="210">
        <v>2024</v>
      </c>
      <c r="B5" s="211"/>
      <c r="C5" s="211"/>
      <c r="D5" s="211"/>
      <c r="E5" s="211"/>
      <c r="F5" s="211"/>
      <c r="G5" s="211"/>
      <c r="H5" s="211"/>
      <c r="I5" s="211"/>
      <c r="J5" s="211"/>
      <c r="K5" s="211"/>
      <c r="L5" s="211"/>
      <c r="M5" s="225"/>
    </row>
    <row r="6" spans="1:13" ht="14.25" customHeight="1">
      <c r="A6" s="215"/>
      <c r="B6" s="216"/>
      <c r="C6" s="216"/>
      <c r="D6" s="216"/>
      <c r="E6" s="216"/>
      <c r="F6" s="216"/>
      <c r="G6" s="216"/>
      <c r="H6" s="216"/>
      <c r="I6" s="216"/>
      <c r="J6" s="216"/>
      <c r="K6" s="216"/>
      <c r="L6" s="216"/>
      <c r="M6" s="217"/>
    </row>
    <row r="7" spans="1:13" ht="14.25" customHeight="1">
      <c r="A7" s="198" t="s">
        <v>14</v>
      </c>
      <c r="B7" s="199"/>
      <c r="C7" s="199"/>
      <c r="D7" s="199"/>
      <c r="E7" s="199"/>
      <c r="F7" s="199"/>
      <c r="G7" s="199"/>
      <c r="H7" s="199"/>
      <c r="I7" s="199"/>
      <c r="J7" s="199"/>
      <c r="K7" s="199"/>
      <c r="L7" s="199"/>
      <c r="M7" s="200"/>
    </row>
    <row r="8" spans="1:13" ht="14.25" customHeight="1" thickBot="1">
      <c r="A8" s="231"/>
      <c r="B8" s="196"/>
      <c r="C8" s="196"/>
      <c r="D8" s="196"/>
      <c r="E8" s="196"/>
      <c r="F8" s="196"/>
      <c r="G8" s="196"/>
      <c r="H8" s="196"/>
      <c r="I8" s="196"/>
      <c r="J8" s="196"/>
      <c r="K8" s="196"/>
      <c r="L8" s="196"/>
      <c r="M8" s="197"/>
    </row>
    <row r="9" spans="1:13" ht="44.25" customHeight="1" thickBot="1">
      <c r="A9" s="261" t="s">
        <v>505</v>
      </c>
      <c r="B9" s="262"/>
      <c r="C9" s="262"/>
      <c r="D9" s="262"/>
      <c r="E9" s="262"/>
      <c r="F9" s="262"/>
      <c r="G9" s="262"/>
      <c r="H9" s="262"/>
      <c r="I9" s="262"/>
      <c r="J9" s="262"/>
      <c r="K9" s="262"/>
      <c r="L9" s="262"/>
      <c r="M9" s="263"/>
    </row>
    <row r="10" spans="1:13" ht="14.25" customHeight="1">
      <c r="A10" s="32"/>
      <c r="M10" s="29"/>
    </row>
    <row r="11" spans="1:13" ht="14.25" hidden="1" customHeight="1">
      <c r="A11" s="32"/>
      <c r="B11" s="8" t="s">
        <v>43</v>
      </c>
      <c r="C11" s="9" t="s">
        <v>44</v>
      </c>
      <c r="D11" s="8" t="s">
        <v>45</v>
      </c>
      <c r="E11" s="9" t="s">
        <v>46</v>
      </c>
      <c r="F11" s="9" t="s">
        <v>47</v>
      </c>
      <c r="G11" s="9" t="s">
        <v>48</v>
      </c>
      <c r="H11" s="9" t="s">
        <v>49</v>
      </c>
      <c r="I11" s="9" t="s">
        <v>50</v>
      </c>
      <c r="J11" s="9" t="s">
        <v>51</v>
      </c>
      <c r="K11" s="9" t="s">
        <v>52</v>
      </c>
      <c r="M11" s="29"/>
    </row>
    <row r="12" spans="1:13" ht="14.25" hidden="1" customHeight="1">
      <c r="A12" s="32"/>
      <c r="B12" s="110" t="s">
        <v>79</v>
      </c>
      <c r="C12" s="111" t="s">
        <v>80</v>
      </c>
      <c r="D12" s="112" t="s">
        <v>184</v>
      </c>
      <c r="E12" s="113">
        <v>85</v>
      </c>
      <c r="F12" s="114" t="s">
        <v>14</v>
      </c>
      <c r="G12" s="114" t="s">
        <v>81</v>
      </c>
      <c r="H12" s="114" t="s">
        <v>56</v>
      </c>
      <c r="I12" s="115">
        <v>0.2</v>
      </c>
      <c r="J12" s="116">
        <v>0.33333333333333331</v>
      </c>
      <c r="K12" s="117">
        <v>6.6666666666666666E-2</v>
      </c>
      <c r="M12" s="29"/>
    </row>
    <row r="13" spans="1:13" ht="14.25" hidden="1" customHeight="1">
      <c r="A13" s="32"/>
      <c r="B13" s="110" t="s">
        <v>345</v>
      </c>
      <c r="C13" s="111" t="s">
        <v>346</v>
      </c>
      <c r="D13" s="112" t="s">
        <v>184</v>
      </c>
      <c r="E13" s="113">
        <v>86</v>
      </c>
      <c r="F13" s="114" t="s">
        <v>14</v>
      </c>
      <c r="G13" s="114" t="s">
        <v>81</v>
      </c>
      <c r="H13" s="114" t="s">
        <v>56</v>
      </c>
      <c r="I13" s="115">
        <v>0.2</v>
      </c>
      <c r="J13" s="116">
        <v>0.33333333333333331</v>
      </c>
      <c r="K13" s="117">
        <v>6.6666666666666666E-2</v>
      </c>
      <c r="M13" s="29"/>
    </row>
    <row r="14" spans="1:13" ht="14.25" hidden="1" customHeight="1">
      <c r="A14" s="32"/>
      <c r="B14" s="110" t="s">
        <v>347</v>
      </c>
      <c r="C14" s="111" t="s">
        <v>348</v>
      </c>
      <c r="D14" s="112"/>
      <c r="E14" s="113">
        <v>87</v>
      </c>
      <c r="F14" s="114" t="s">
        <v>14</v>
      </c>
      <c r="G14" s="114" t="s">
        <v>81</v>
      </c>
      <c r="H14" s="114" t="s">
        <v>56</v>
      </c>
      <c r="I14" s="114" t="s">
        <v>259</v>
      </c>
      <c r="J14" s="116">
        <v>0.33333333333333331</v>
      </c>
      <c r="K14" s="117" t="e">
        <v>#VALUE!</v>
      </c>
      <c r="M14" s="29"/>
    </row>
    <row r="15" spans="1:13" ht="14.25" hidden="1" customHeight="1">
      <c r="A15" s="32"/>
      <c r="B15" s="110" t="s">
        <v>349</v>
      </c>
      <c r="C15" s="111" t="s">
        <v>350</v>
      </c>
      <c r="D15" s="112"/>
      <c r="E15" s="113">
        <v>88</v>
      </c>
      <c r="F15" s="114" t="s">
        <v>14</v>
      </c>
      <c r="G15" s="114" t="s">
        <v>81</v>
      </c>
      <c r="H15" s="114" t="s">
        <v>56</v>
      </c>
      <c r="I15" s="114" t="s">
        <v>259</v>
      </c>
      <c r="J15" s="116">
        <v>0.33333333333333331</v>
      </c>
      <c r="K15" s="117" t="e">
        <v>#VALUE!</v>
      </c>
      <c r="M15" s="29"/>
    </row>
    <row r="16" spans="1:13" ht="14.25" hidden="1" customHeight="1">
      <c r="A16" s="32"/>
      <c r="B16" s="110" t="s">
        <v>351</v>
      </c>
      <c r="C16" s="111" t="s">
        <v>352</v>
      </c>
      <c r="D16" s="112"/>
      <c r="E16" s="113">
        <v>89</v>
      </c>
      <c r="F16" s="114" t="s">
        <v>14</v>
      </c>
      <c r="G16" s="114" t="s">
        <v>81</v>
      </c>
      <c r="H16" s="114" t="s">
        <v>56</v>
      </c>
      <c r="I16" s="114" t="s">
        <v>259</v>
      </c>
      <c r="J16" s="116">
        <v>0.33333333333333331</v>
      </c>
      <c r="K16" s="117" t="e">
        <v>#VALUE!</v>
      </c>
      <c r="M16" s="29"/>
    </row>
    <row r="17" spans="1:13" ht="14.25" hidden="1" customHeight="1">
      <c r="A17" s="32"/>
      <c r="B17" s="110" t="s">
        <v>82</v>
      </c>
      <c r="C17" s="111" t="s">
        <v>83</v>
      </c>
      <c r="D17" s="112" t="s">
        <v>184</v>
      </c>
      <c r="E17" s="113">
        <v>90</v>
      </c>
      <c r="F17" s="114" t="s">
        <v>14</v>
      </c>
      <c r="G17" s="114" t="s">
        <v>81</v>
      </c>
      <c r="H17" s="114" t="s">
        <v>56</v>
      </c>
      <c r="I17" s="115">
        <v>0.2</v>
      </c>
      <c r="J17" s="116">
        <v>0.33333333333333331</v>
      </c>
      <c r="K17" s="117">
        <v>6.6666666666666666E-2</v>
      </c>
      <c r="M17" s="29"/>
    </row>
    <row r="18" spans="1:13" ht="14.25" hidden="1" customHeight="1">
      <c r="A18" s="32"/>
      <c r="B18" s="110" t="s">
        <v>353</v>
      </c>
      <c r="C18" s="111" t="s">
        <v>354</v>
      </c>
      <c r="D18" s="112" t="s">
        <v>184</v>
      </c>
      <c r="E18" s="113">
        <v>92</v>
      </c>
      <c r="F18" s="114" t="s">
        <v>14</v>
      </c>
      <c r="G18" s="114" t="s">
        <v>81</v>
      </c>
      <c r="H18" s="114" t="s">
        <v>56</v>
      </c>
      <c r="I18" s="115">
        <v>0.2</v>
      </c>
      <c r="J18" s="116">
        <v>0.33333333333333331</v>
      </c>
      <c r="K18" s="117">
        <v>6.6666666666666666E-2</v>
      </c>
      <c r="M18" s="29"/>
    </row>
    <row r="19" spans="1:13" ht="14.25" hidden="1" customHeight="1">
      <c r="A19" s="32"/>
      <c r="B19" s="110" t="s">
        <v>84</v>
      </c>
      <c r="C19" s="111" t="s">
        <v>85</v>
      </c>
      <c r="D19" s="112" t="s">
        <v>184</v>
      </c>
      <c r="E19" s="113">
        <v>93</v>
      </c>
      <c r="F19" s="114" t="s">
        <v>14</v>
      </c>
      <c r="G19" s="114" t="s">
        <v>81</v>
      </c>
      <c r="H19" s="114" t="s">
        <v>56</v>
      </c>
      <c r="I19" s="115">
        <v>0.2</v>
      </c>
      <c r="J19" s="116">
        <v>0.33333333333333331</v>
      </c>
      <c r="K19" s="117">
        <v>6.6666666666666666E-2</v>
      </c>
      <c r="M19" s="29"/>
    </row>
    <row r="20" spans="1:13" ht="14.25" hidden="1" customHeight="1">
      <c r="A20" s="32"/>
      <c r="B20" s="110" t="s">
        <v>86</v>
      </c>
      <c r="C20" s="111" t="s">
        <v>87</v>
      </c>
      <c r="D20" s="112"/>
      <c r="E20" s="113">
        <v>94</v>
      </c>
      <c r="F20" s="114" t="s">
        <v>14</v>
      </c>
      <c r="G20" s="114" t="s">
        <v>81</v>
      </c>
      <c r="H20" s="114" t="s">
        <v>56</v>
      </c>
      <c r="I20" s="114" t="s">
        <v>259</v>
      </c>
      <c r="J20" s="116">
        <v>0.33333333333333331</v>
      </c>
      <c r="K20" s="117" t="e">
        <v>#VALUE!</v>
      </c>
      <c r="M20" s="29"/>
    </row>
    <row r="21" spans="1:13" ht="14.25" hidden="1" customHeight="1">
      <c r="A21" s="32"/>
      <c r="B21" s="118" t="s">
        <v>355</v>
      </c>
      <c r="C21" s="119" t="s">
        <v>356</v>
      </c>
      <c r="D21" s="120"/>
      <c r="E21" s="113">
        <v>96</v>
      </c>
      <c r="F21" s="114" t="s">
        <v>14</v>
      </c>
      <c r="G21" s="114" t="s">
        <v>81</v>
      </c>
      <c r="H21" s="114" t="s">
        <v>56</v>
      </c>
      <c r="I21" s="114" t="s">
        <v>259</v>
      </c>
      <c r="J21" s="116">
        <v>0.33333333333333331</v>
      </c>
      <c r="K21" s="117" t="e">
        <v>#VALUE!</v>
      </c>
      <c r="M21" s="29"/>
    </row>
    <row r="22" spans="1:13" ht="14.25" hidden="1" customHeight="1">
      <c r="A22" s="32"/>
      <c r="B22" s="121" t="s">
        <v>357</v>
      </c>
      <c r="C22" s="122" t="s">
        <v>358</v>
      </c>
      <c r="D22" s="114" t="s">
        <v>184</v>
      </c>
      <c r="E22" s="113">
        <v>97</v>
      </c>
      <c r="F22" s="114" t="s">
        <v>14</v>
      </c>
      <c r="G22" s="114" t="s">
        <v>81</v>
      </c>
      <c r="H22" s="114" t="s">
        <v>56</v>
      </c>
      <c r="I22" s="115">
        <v>0.33333333333333331</v>
      </c>
      <c r="J22" s="116">
        <v>0.33333333333333331</v>
      </c>
      <c r="K22" s="116">
        <v>0.1111111111111111</v>
      </c>
      <c r="M22" s="29"/>
    </row>
    <row r="23" spans="1:13" ht="14.25" hidden="1" customHeight="1">
      <c r="A23" s="32"/>
      <c r="B23" s="121" t="s">
        <v>359</v>
      </c>
      <c r="C23" s="122" t="s">
        <v>360</v>
      </c>
      <c r="D23" s="114"/>
      <c r="E23" s="113">
        <v>98</v>
      </c>
      <c r="F23" s="114" t="s">
        <v>14</v>
      </c>
      <c r="G23" s="114" t="s">
        <v>81</v>
      </c>
      <c r="H23" s="114" t="s">
        <v>56</v>
      </c>
      <c r="I23" s="114" t="s">
        <v>259</v>
      </c>
      <c r="J23" s="116">
        <v>0.33333333333333331</v>
      </c>
      <c r="K23" s="116" t="e">
        <v>#VALUE!</v>
      </c>
      <c r="M23" s="29"/>
    </row>
    <row r="24" spans="1:13" ht="14.25" hidden="1" customHeight="1">
      <c r="A24" s="32"/>
      <c r="B24" s="121" t="s">
        <v>361</v>
      </c>
      <c r="C24" s="122" t="s">
        <v>362</v>
      </c>
      <c r="D24" s="114" t="s">
        <v>184</v>
      </c>
      <c r="E24" s="113">
        <v>99</v>
      </c>
      <c r="F24" s="114" t="s">
        <v>14</v>
      </c>
      <c r="G24" s="114" t="s">
        <v>81</v>
      </c>
      <c r="H24" s="114" t="s">
        <v>56</v>
      </c>
      <c r="I24" s="115">
        <v>0.33333333333333331</v>
      </c>
      <c r="J24" s="116">
        <v>0.33333333333333331</v>
      </c>
      <c r="K24" s="116">
        <v>0.1111111111111111</v>
      </c>
      <c r="M24" s="29"/>
    </row>
    <row r="25" spans="1:13" ht="14.25" hidden="1" customHeight="1">
      <c r="A25" s="32"/>
      <c r="B25" s="121" t="s">
        <v>88</v>
      </c>
      <c r="C25" s="122" t="s">
        <v>89</v>
      </c>
      <c r="D25" s="114" t="s">
        <v>184</v>
      </c>
      <c r="E25" s="113">
        <v>100</v>
      </c>
      <c r="F25" s="114" t="s">
        <v>14</v>
      </c>
      <c r="G25" s="114" t="s">
        <v>81</v>
      </c>
      <c r="H25" s="114" t="s">
        <v>56</v>
      </c>
      <c r="I25" s="115">
        <v>0.33333333333333331</v>
      </c>
      <c r="J25" s="116">
        <v>0.33333333333333331</v>
      </c>
      <c r="K25" s="116">
        <v>0.1111111111111111</v>
      </c>
      <c r="M25" s="29"/>
    </row>
    <row r="26" spans="1:13" ht="14.25" hidden="1" customHeight="1">
      <c r="A26" s="32"/>
      <c r="B26" s="121" t="s">
        <v>363</v>
      </c>
      <c r="C26" s="122" t="s">
        <v>364</v>
      </c>
      <c r="D26" s="114"/>
      <c r="E26" s="113">
        <v>101</v>
      </c>
      <c r="F26" s="114" t="s">
        <v>14</v>
      </c>
      <c r="G26" s="114" t="s">
        <v>81</v>
      </c>
      <c r="H26" s="114" t="s">
        <v>56</v>
      </c>
      <c r="I26" s="114" t="s">
        <v>259</v>
      </c>
      <c r="J26" s="116">
        <v>0.33333333333333331</v>
      </c>
      <c r="K26" s="116" t="e">
        <v>#VALUE!</v>
      </c>
      <c r="M26" s="29"/>
    </row>
    <row r="27" spans="1:13" ht="14.25" hidden="1" customHeight="1">
      <c r="A27" s="32"/>
      <c r="B27" s="121" t="s">
        <v>365</v>
      </c>
      <c r="C27" s="122" t="s">
        <v>366</v>
      </c>
      <c r="D27" s="114"/>
      <c r="E27" s="113">
        <v>102</v>
      </c>
      <c r="F27" s="114" t="s">
        <v>14</v>
      </c>
      <c r="G27" s="114" t="s">
        <v>81</v>
      </c>
      <c r="H27" s="114" t="s">
        <v>56</v>
      </c>
      <c r="I27" s="114" t="s">
        <v>259</v>
      </c>
      <c r="J27" s="116">
        <v>0.33333333333333331</v>
      </c>
      <c r="K27" s="116" t="e">
        <v>#VALUE!</v>
      </c>
      <c r="M27" s="29"/>
    </row>
    <row r="28" spans="1:13" ht="14.25" hidden="1" customHeight="1">
      <c r="A28" s="32"/>
      <c r="B28" s="123" t="s">
        <v>367</v>
      </c>
      <c r="C28" s="111" t="s">
        <v>368</v>
      </c>
      <c r="D28" s="112"/>
      <c r="E28" s="113">
        <v>104</v>
      </c>
      <c r="F28" s="114" t="s">
        <v>14</v>
      </c>
      <c r="G28" s="114" t="s">
        <v>81</v>
      </c>
      <c r="H28" s="114" t="s">
        <v>56</v>
      </c>
      <c r="I28" s="114" t="s">
        <v>259</v>
      </c>
      <c r="J28" s="115">
        <v>0.33333333333333331</v>
      </c>
      <c r="K28" s="114" t="e">
        <v>#VALUE!</v>
      </c>
      <c r="M28" s="29"/>
    </row>
    <row r="29" spans="1:13" ht="14.25" hidden="1" customHeight="1">
      <c r="A29" s="32"/>
      <c r="B29" s="124" t="s">
        <v>90</v>
      </c>
      <c r="C29" s="111" t="s">
        <v>91</v>
      </c>
      <c r="D29" s="112" t="s">
        <v>184</v>
      </c>
      <c r="E29" s="113">
        <v>105</v>
      </c>
      <c r="F29" s="114" t="s">
        <v>14</v>
      </c>
      <c r="G29" s="114" t="s">
        <v>81</v>
      </c>
      <c r="H29" s="114" t="s">
        <v>56</v>
      </c>
      <c r="I29" s="115">
        <v>1</v>
      </c>
      <c r="J29" s="116">
        <v>0.33333333333333331</v>
      </c>
      <c r="K29" s="117">
        <v>0.33333333333333331</v>
      </c>
      <c r="M29" s="29"/>
    </row>
    <row r="30" spans="1:13" ht="14.25" hidden="1" customHeight="1">
      <c r="A30" s="32"/>
      <c r="B30" s="123" t="s">
        <v>369</v>
      </c>
      <c r="C30" s="111" t="s">
        <v>370</v>
      </c>
      <c r="D30" s="112"/>
      <c r="E30" s="113">
        <v>106</v>
      </c>
      <c r="F30" s="114" t="s">
        <v>14</v>
      </c>
      <c r="G30" s="114" t="s">
        <v>81</v>
      </c>
      <c r="H30" s="114" t="s">
        <v>56</v>
      </c>
      <c r="I30" s="114" t="s">
        <v>259</v>
      </c>
      <c r="J30" s="116">
        <v>0.33333333333333331</v>
      </c>
      <c r="K30" s="117" t="e">
        <v>#VALUE!</v>
      </c>
      <c r="M30" s="29"/>
    </row>
    <row r="31" spans="1:13" ht="14.25" hidden="1" customHeight="1">
      <c r="A31" s="32"/>
      <c r="B31" s="110" t="s">
        <v>371</v>
      </c>
      <c r="C31" s="111" t="s">
        <v>372</v>
      </c>
      <c r="D31" s="112"/>
      <c r="E31" s="113">
        <v>137</v>
      </c>
      <c r="F31" s="114" t="s">
        <v>14</v>
      </c>
      <c r="G31" s="114" t="s">
        <v>94</v>
      </c>
      <c r="H31" s="114" t="s">
        <v>56</v>
      </c>
      <c r="I31" s="114" t="s">
        <v>259</v>
      </c>
      <c r="J31" s="125">
        <v>0.16666666666666666</v>
      </c>
      <c r="K31" s="117" t="e">
        <v>#VALUE!</v>
      </c>
      <c r="M31" s="29"/>
    </row>
    <row r="32" spans="1:13" ht="14.25" hidden="1" customHeight="1">
      <c r="A32" s="32"/>
      <c r="B32" s="110" t="s">
        <v>373</v>
      </c>
      <c r="C32" s="111" t="s">
        <v>374</v>
      </c>
      <c r="D32" s="112" t="s">
        <v>184</v>
      </c>
      <c r="E32" s="113">
        <v>138</v>
      </c>
      <c r="F32" s="114" t="s">
        <v>14</v>
      </c>
      <c r="G32" s="114" t="s">
        <v>94</v>
      </c>
      <c r="H32" s="114" t="s">
        <v>56</v>
      </c>
      <c r="I32" s="115">
        <v>0.75</v>
      </c>
      <c r="J32" s="125">
        <v>0.16666666666666666</v>
      </c>
      <c r="K32" s="117">
        <v>0.125</v>
      </c>
      <c r="M32" s="29"/>
    </row>
    <row r="33" spans="1:13" ht="14.25" hidden="1" customHeight="1">
      <c r="A33" s="32"/>
      <c r="B33" s="110" t="s">
        <v>92</v>
      </c>
      <c r="C33" s="111" t="s">
        <v>93</v>
      </c>
      <c r="D33" s="112"/>
      <c r="E33" s="113">
        <v>139</v>
      </c>
      <c r="F33" s="114" t="s">
        <v>14</v>
      </c>
      <c r="G33" s="114" t="s">
        <v>94</v>
      </c>
      <c r="H33" s="114" t="s">
        <v>56</v>
      </c>
      <c r="I33" s="114" t="s">
        <v>259</v>
      </c>
      <c r="J33" s="125">
        <v>0.16666666666666666</v>
      </c>
      <c r="K33" s="117" t="e">
        <v>#VALUE!</v>
      </c>
      <c r="M33" s="29"/>
    </row>
    <row r="34" spans="1:13" ht="14.25" hidden="1" customHeight="1">
      <c r="A34" s="32"/>
      <c r="B34" s="110" t="s">
        <v>375</v>
      </c>
      <c r="C34" s="111" t="s">
        <v>376</v>
      </c>
      <c r="D34" s="112"/>
      <c r="E34" s="113">
        <v>140</v>
      </c>
      <c r="F34" s="114" t="s">
        <v>14</v>
      </c>
      <c r="G34" s="114" t="s">
        <v>94</v>
      </c>
      <c r="H34" s="114" t="s">
        <v>56</v>
      </c>
      <c r="I34" s="114" t="s">
        <v>259</v>
      </c>
      <c r="J34" s="125">
        <v>0.16666666666666666</v>
      </c>
      <c r="K34" s="117" t="e">
        <v>#VALUE!</v>
      </c>
      <c r="M34" s="29"/>
    </row>
    <row r="35" spans="1:13" ht="14.25" hidden="1" customHeight="1">
      <c r="A35" s="32"/>
      <c r="B35" s="110" t="s">
        <v>377</v>
      </c>
      <c r="C35" s="111" t="s">
        <v>378</v>
      </c>
      <c r="D35" s="112"/>
      <c r="E35" s="113">
        <v>141</v>
      </c>
      <c r="F35" s="114" t="s">
        <v>14</v>
      </c>
      <c r="G35" s="114" t="s">
        <v>94</v>
      </c>
      <c r="H35" s="114" t="s">
        <v>56</v>
      </c>
      <c r="I35" s="114" t="s">
        <v>259</v>
      </c>
      <c r="J35" s="125">
        <v>0.16666666666666666</v>
      </c>
      <c r="K35" s="117" t="e">
        <v>#VALUE!</v>
      </c>
      <c r="M35" s="29"/>
    </row>
    <row r="36" spans="1:13" ht="14.25" hidden="1" customHeight="1">
      <c r="A36" s="32"/>
      <c r="B36" s="110" t="s">
        <v>379</v>
      </c>
      <c r="C36" s="111" t="s">
        <v>380</v>
      </c>
      <c r="D36" s="112"/>
      <c r="E36" s="113">
        <v>142</v>
      </c>
      <c r="F36" s="114" t="s">
        <v>14</v>
      </c>
      <c r="G36" s="114" t="s">
        <v>94</v>
      </c>
      <c r="H36" s="114" t="s">
        <v>56</v>
      </c>
      <c r="I36" s="114" t="s">
        <v>259</v>
      </c>
      <c r="J36" s="125">
        <v>0.16666666666666666</v>
      </c>
      <c r="K36" s="117" t="e">
        <v>#VALUE!</v>
      </c>
      <c r="M36" s="29"/>
    </row>
    <row r="37" spans="1:13" ht="14.25" hidden="1" customHeight="1">
      <c r="A37" s="32"/>
      <c r="B37" s="110" t="s">
        <v>381</v>
      </c>
      <c r="C37" s="111" t="s">
        <v>382</v>
      </c>
      <c r="D37" s="112"/>
      <c r="E37" s="113">
        <v>143</v>
      </c>
      <c r="F37" s="114" t="s">
        <v>14</v>
      </c>
      <c r="G37" s="114" t="s">
        <v>94</v>
      </c>
      <c r="H37" s="114" t="s">
        <v>56</v>
      </c>
      <c r="I37" s="114" t="s">
        <v>259</v>
      </c>
      <c r="J37" s="125">
        <v>0.16666666666666666</v>
      </c>
      <c r="K37" s="117" t="e">
        <v>#VALUE!</v>
      </c>
      <c r="M37" s="29"/>
    </row>
    <row r="38" spans="1:13" ht="14.25" hidden="1" customHeight="1">
      <c r="A38" s="32"/>
      <c r="B38" s="110" t="s">
        <v>95</v>
      </c>
      <c r="C38" s="111" t="s">
        <v>96</v>
      </c>
      <c r="D38" s="112" t="s">
        <v>184</v>
      </c>
      <c r="E38" s="113">
        <v>144</v>
      </c>
      <c r="F38" s="114" t="s">
        <v>14</v>
      </c>
      <c r="G38" s="114" t="s">
        <v>94</v>
      </c>
      <c r="H38" s="114" t="s">
        <v>56</v>
      </c>
      <c r="I38" s="115">
        <v>1</v>
      </c>
      <c r="J38" s="125">
        <v>0.16666666666666666</v>
      </c>
      <c r="K38" s="117">
        <v>0.16666666666666666</v>
      </c>
      <c r="M38" s="29"/>
    </row>
    <row r="39" spans="1:13" ht="14.25" hidden="1" customHeight="1">
      <c r="A39" s="32"/>
      <c r="B39" s="110" t="s">
        <v>383</v>
      </c>
      <c r="C39" s="111" t="s">
        <v>384</v>
      </c>
      <c r="D39" s="112"/>
      <c r="E39" s="113">
        <v>145</v>
      </c>
      <c r="F39" s="114" t="s">
        <v>14</v>
      </c>
      <c r="G39" s="114" t="s">
        <v>94</v>
      </c>
      <c r="H39" s="114" t="s">
        <v>56</v>
      </c>
      <c r="I39" s="114" t="s">
        <v>259</v>
      </c>
      <c r="J39" s="125">
        <v>0.16666666666666666</v>
      </c>
      <c r="K39" s="117" t="e">
        <v>#VALUE!</v>
      </c>
      <c r="M39" s="29"/>
    </row>
    <row r="40" spans="1:13" ht="14.25" hidden="1" customHeight="1">
      <c r="A40" s="32"/>
      <c r="B40" s="110" t="s">
        <v>385</v>
      </c>
      <c r="C40" s="111" t="s">
        <v>386</v>
      </c>
      <c r="D40" s="112"/>
      <c r="E40" s="113">
        <v>146</v>
      </c>
      <c r="F40" s="114" t="s">
        <v>14</v>
      </c>
      <c r="G40" s="114" t="s">
        <v>94</v>
      </c>
      <c r="H40" s="114" t="s">
        <v>56</v>
      </c>
      <c r="I40" s="114" t="s">
        <v>259</v>
      </c>
      <c r="J40" s="125">
        <v>0.16666666666666666</v>
      </c>
      <c r="K40" s="117" t="e">
        <v>#VALUE!</v>
      </c>
      <c r="M40" s="29"/>
    </row>
    <row r="41" spans="1:13" ht="14.25" hidden="1" customHeight="1">
      <c r="A41" s="32"/>
      <c r="B41" s="110" t="s">
        <v>100</v>
      </c>
      <c r="C41" s="111" t="s">
        <v>101</v>
      </c>
      <c r="D41" s="112" t="s">
        <v>184</v>
      </c>
      <c r="E41" s="113">
        <v>147</v>
      </c>
      <c r="F41" s="114" t="s">
        <v>14</v>
      </c>
      <c r="G41" s="114" t="s">
        <v>94</v>
      </c>
      <c r="H41" s="114" t="s">
        <v>56</v>
      </c>
      <c r="I41" s="115">
        <v>0.75</v>
      </c>
      <c r="J41" s="125">
        <v>0.16666666666666666</v>
      </c>
      <c r="K41" s="117">
        <v>0.125</v>
      </c>
      <c r="M41" s="29"/>
    </row>
    <row r="42" spans="1:13" ht="14.25" hidden="1" customHeight="1">
      <c r="A42" s="32"/>
      <c r="B42" s="110" t="s">
        <v>387</v>
      </c>
      <c r="C42" s="111" t="s">
        <v>388</v>
      </c>
      <c r="D42" s="112"/>
      <c r="E42" s="113">
        <v>148</v>
      </c>
      <c r="F42" s="114" t="s">
        <v>14</v>
      </c>
      <c r="G42" s="114" t="s">
        <v>94</v>
      </c>
      <c r="H42" s="114" t="s">
        <v>56</v>
      </c>
      <c r="I42" s="114" t="s">
        <v>259</v>
      </c>
      <c r="J42" s="125">
        <v>0.16666666666666666</v>
      </c>
      <c r="K42" s="117" t="e">
        <v>#VALUE!</v>
      </c>
      <c r="M42" s="29"/>
    </row>
    <row r="43" spans="1:13" ht="14.25" hidden="1" customHeight="1">
      <c r="A43" s="32"/>
      <c r="B43" s="110" t="s">
        <v>389</v>
      </c>
      <c r="C43" s="111" t="s">
        <v>390</v>
      </c>
      <c r="D43" s="112"/>
      <c r="E43" s="113">
        <v>149</v>
      </c>
      <c r="F43" s="114" t="s">
        <v>14</v>
      </c>
      <c r="G43" s="114" t="s">
        <v>94</v>
      </c>
      <c r="H43" s="114" t="s">
        <v>56</v>
      </c>
      <c r="I43" s="114" t="s">
        <v>259</v>
      </c>
      <c r="J43" s="125">
        <v>0.16666666666666666</v>
      </c>
      <c r="K43" s="117" t="e">
        <v>#VALUE!</v>
      </c>
      <c r="M43" s="29"/>
    </row>
    <row r="44" spans="1:13" ht="14.25" hidden="1" customHeight="1">
      <c r="A44" s="32"/>
      <c r="B44" s="110" t="s">
        <v>391</v>
      </c>
      <c r="C44" s="111" t="s">
        <v>392</v>
      </c>
      <c r="D44" s="112"/>
      <c r="E44" s="113">
        <v>150</v>
      </c>
      <c r="F44" s="114" t="s">
        <v>14</v>
      </c>
      <c r="G44" s="114" t="s">
        <v>94</v>
      </c>
      <c r="H44" s="114" t="s">
        <v>56</v>
      </c>
      <c r="I44" s="114" t="s">
        <v>259</v>
      </c>
      <c r="J44" s="125">
        <v>0.16666666666666666</v>
      </c>
      <c r="K44" s="117" t="e">
        <v>#VALUE!</v>
      </c>
      <c r="M44" s="29"/>
    </row>
    <row r="45" spans="1:13" ht="14.25" hidden="1" customHeight="1">
      <c r="A45" s="32"/>
      <c r="B45" s="110" t="s">
        <v>393</v>
      </c>
      <c r="C45" s="111" t="s">
        <v>394</v>
      </c>
      <c r="D45" s="112">
        <v>1.5056130884312561E-3</v>
      </c>
      <c r="E45" s="113">
        <v>151</v>
      </c>
      <c r="F45" s="114" t="s">
        <v>14</v>
      </c>
      <c r="G45" s="114" t="s">
        <v>94</v>
      </c>
      <c r="H45" s="114" t="s">
        <v>56</v>
      </c>
      <c r="I45" s="115">
        <v>0.16666666666666666</v>
      </c>
      <c r="J45" s="125">
        <v>0.16666666666666666</v>
      </c>
      <c r="K45" s="117">
        <v>2.7777777777777776E-2</v>
      </c>
      <c r="M45" s="29"/>
    </row>
    <row r="46" spans="1:13" ht="14.25" hidden="1" customHeight="1">
      <c r="A46" s="32"/>
      <c r="B46" s="110" t="s">
        <v>395</v>
      </c>
      <c r="C46" s="111" t="s">
        <v>396</v>
      </c>
      <c r="D46" s="112"/>
      <c r="E46" s="113">
        <v>152</v>
      </c>
      <c r="F46" s="114" t="s">
        <v>14</v>
      </c>
      <c r="G46" s="114" t="s">
        <v>94</v>
      </c>
      <c r="H46" s="114" t="s">
        <v>56</v>
      </c>
      <c r="I46" s="114" t="s">
        <v>259</v>
      </c>
      <c r="J46" s="125">
        <v>0.16666666666666666</v>
      </c>
      <c r="K46" s="117" t="e">
        <v>#VALUE!</v>
      </c>
      <c r="M46" s="29"/>
    </row>
    <row r="47" spans="1:13" ht="14.25" hidden="1" customHeight="1">
      <c r="A47" s="32"/>
      <c r="B47" s="110" t="s">
        <v>397</v>
      </c>
      <c r="C47" s="111" t="s">
        <v>398</v>
      </c>
      <c r="D47" s="112">
        <v>0.112068420389136</v>
      </c>
      <c r="E47" s="113">
        <v>153</v>
      </c>
      <c r="F47" s="114" t="s">
        <v>14</v>
      </c>
      <c r="G47" s="114" t="s">
        <v>94</v>
      </c>
      <c r="H47" s="114" t="s">
        <v>56</v>
      </c>
      <c r="I47" s="115">
        <v>0.16666666666666666</v>
      </c>
      <c r="J47" s="125">
        <v>0.16666666666666666</v>
      </c>
      <c r="K47" s="117">
        <v>2.7777777777777776E-2</v>
      </c>
      <c r="M47" s="29"/>
    </row>
    <row r="48" spans="1:13" ht="14.25" hidden="1" customHeight="1">
      <c r="A48" s="32"/>
      <c r="B48" s="110" t="s">
        <v>102</v>
      </c>
      <c r="C48" s="111" t="s">
        <v>103</v>
      </c>
      <c r="D48" s="112"/>
      <c r="E48" s="113">
        <v>154</v>
      </c>
      <c r="F48" s="114" t="s">
        <v>14</v>
      </c>
      <c r="G48" s="114" t="s">
        <v>94</v>
      </c>
      <c r="H48" s="114" t="s">
        <v>56</v>
      </c>
      <c r="I48" s="114" t="s">
        <v>259</v>
      </c>
      <c r="J48" s="125">
        <v>0.16666666666666666</v>
      </c>
      <c r="K48" s="117" t="e">
        <v>#VALUE!</v>
      </c>
      <c r="M48" s="29"/>
    </row>
    <row r="49" spans="1:13" ht="14.25" hidden="1" customHeight="1">
      <c r="A49" s="32"/>
      <c r="B49" s="110" t="s">
        <v>399</v>
      </c>
      <c r="C49" s="111" t="s">
        <v>400</v>
      </c>
      <c r="D49" s="112">
        <v>1.3101187441435787E-2</v>
      </c>
      <c r="E49" s="113">
        <v>155</v>
      </c>
      <c r="F49" s="114" t="s">
        <v>14</v>
      </c>
      <c r="G49" s="114" t="s">
        <v>94</v>
      </c>
      <c r="H49" s="114" t="s">
        <v>56</v>
      </c>
      <c r="I49" s="115">
        <v>0.16666666666666666</v>
      </c>
      <c r="J49" s="125">
        <v>0.16666666666666666</v>
      </c>
      <c r="K49" s="117">
        <v>2.7777777777777776E-2</v>
      </c>
      <c r="M49" s="29"/>
    </row>
    <row r="50" spans="1:13" ht="14.25" hidden="1" customHeight="1">
      <c r="A50" s="32"/>
      <c r="B50" s="110" t="s">
        <v>401</v>
      </c>
      <c r="C50" s="111" t="s">
        <v>402</v>
      </c>
      <c r="D50" s="112">
        <v>7.9675559788751696E-3</v>
      </c>
      <c r="E50" s="113">
        <v>156</v>
      </c>
      <c r="F50" s="114" t="s">
        <v>14</v>
      </c>
      <c r="G50" s="114" t="s">
        <v>94</v>
      </c>
      <c r="H50" s="114" t="s">
        <v>56</v>
      </c>
      <c r="I50" s="115">
        <v>0.16666666666666666</v>
      </c>
      <c r="J50" s="125">
        <v>0.16666666666666666</v>
      </c>
      <c r="K50" s="117">
        <v>2.7777777777777776E-2</v>
      </c>
      <c r="M50" s="29"/>
    </row>
    <row r="51" spans="1:13" ht="14.25" hidden="1" customHeight="1">
      <c r="A51" s="32"/>
      <c r="B51" s="110" t="s">
        <v>403</v>
      </c>
      <c r="C51" s="111" t="s">
        <v>404</v>
      </c>
      <c r="D51" s="112"/>
      <c r="E51" s="113">
        <v>157</v>
      </c>
      <c r="F51" s="114" t="s">
        <v>14</v>
      </c>
      <c r="G51" s="114" t="s">
        <v>94</v>
      </c>
      <c r="H51" s="114" t="s">
        <v>56</v>
      </c>
      <c r="I51" s="114" t="s">
        <v>259</v>
      </c>
      <c r="J51" s="125">
        <v>0.16666666666666666</v>
      </c>
      <c r="K51" s="117" t="e">
        <v>#VALUE!</v>
      </c>
      <c r="M51" s="29"/>
    </row>
    <row r="52" spans="1:13" ht="14.25" hidden="1" customHeight="1">
      <c r="A52" s="32"/>
      <c r="B52" s="110" t="s">
        <v>104</v>
      </c>
      <c r="C52" s="111" t="s">
        <v>105</v>
      </c>
      <c r="D52" s="112"/>
      <c r="E52" s="113">
        <v>158</v>
      </c>
      <c r="F52" s="114" t="s">
        <v>14</v>
      </c>
      <c r="G52" s="114" t="s">
        <v>94</v>
      </c>
      <c r="H52" s="114" t="s">
        <v>56</v>
      </c>
      <c r="I52" s="114" t="s">
        <v>259</v>
      </c>
      <c r="J52" s="125">
        <v>0.16666666666666666</v>
      </c>
      <c r="K52" s="117" t="e">
        <v>#VALUE!</v>
      </c>
      <c r="M52" s="29"/>
    </row>
    <row r="53" spans="1:13" ht="14.25" hidden="1" customHeight="1">
      <c r="A53" s="32"/>
      <c r="B53" s="110" t="s">
        <v>405</v>
      </c>
      <c r="C53" s="111" t="s">
        <v>406</v>
      </c>
      <c r="D53" s="112"/>
      <c r="E53" s="113">
        <v>159</v>
      </c>
      <c r="F53" s="114" t="s">
        <v>14</v>
      </c>
      <c r="G53" s="114" t="s">
        <v>94</v>
      </c>
      <c r="H53" s="114" t="s">
        <v>56</v>
      </c>
      <c r="I53" s="114" t="s">
        <v>259</v>
      </c>
      <c r="J53" s="125">
        <v>0.16666666666666666</v>
      </c>
      <c r="K53" s="117" t="e">
        <v>#VALUE!</v>
      </c>
      <c r="M53" s="29"/>
    </row>
    <row r="54" spans="1:13" ht="14.25" hidden="1" customHeight="1">
      <c r="A54" s="32"/>
      <c r="B54" s="110" t="s">
        <v>407</v>
      </c>
      <c r="C54" s="111" t="s">
        <v>408</v>
      </c>
      <c r="D54" s="112">
        <v>8.47223073370027E-2</v>
      </c>
      <c r="E54" s="113">
        <v>160</v>
      </c>
      <c r="F54" s="114" t="s">
        <v>14</v>
      </c>
      <c r="G54" s="114" t="s">
        <v>94</v>
      </c>
      <c r="H54" s="114" t="s">
        <v>56</v>
      </c>
      <c r="I54" s="115">
        <v>8.3333333333333329E-2</v>
      </c>
      <c r="J54" s="125">
        <v>0.16666666666666666</v>
      </c>
      <c r="K54" s="117">
        <v>1.3888888888888888E-2</v>
      </c>
      <c r="M54" s="29"/>
    </row>
    <row r="55" spans="1:13" ht="14.25" hidden="1" customHeight="1">
      <c r="A55" s="32"/>
      <c r="B55" s="110" t="s">
        <v>409</v>
      </c>
      <c r="C55" s="111" t="s">
        <v>410</v>
      </c>
      <c r="D55" s="112">
        <v>3.42884697488336E-3</v>
      </c>
      <c r="E55" s="113">
        <v>161</v>
      </c>
      <c r="F55" s="114" t="s">
        <v>14</v>
      </c>
      <c r="G55" s="114" t="s">
        <v>94</v>
      </c>
      <c r="H55" s="114" t="s">
        <v>56</v>
      </c>
      <c r="I55" s="115">
        <v>8.3333333333333329E-2</v>
      </c>
      <c r="J55" s="125">
        <v>0.16666666666666666</v>
      </c>
      <c r="K55" s="117">
        <v>1.3888888888888888E-2</v>
      </c>
      <c r="M55" s="29"/>
    </row>
    <row r="56" spans="1:13" ht="14.25" hidden="1" customHeight="1">
      <c r="A56" s="32"/>
      <c r="B56" s="110" t="s">
        <v>106</v>
      </c>
      <c r="C56" s="111" t="s">
        <v>107</v>
      </c>
      <c r="D56" s="112">
        <v>5.2823168915211915E-3</v>
      </c>
      <c r="E56" s="113">
        <v>162</v>
      </c>
      <c r="F56" s="114" t="s">
        <v>14</v>
      </c>
      <c r="G56" s="114" t="s">
        <v>94</v>
      </c>
      <c r="H56" s="114" t="s">
        <v>56</v>
      </c>
      <c r="I56" s="115">
        <v>8.3333333333333329E-2</v>
      </c>
      <c r="J56" s="125">
        <v>0.16666666666666666</v>
      </c>
      <c r="K56" s="117">
        <v>1.3888888888888888E-2</v>
      </c>
      <c r="M56" s="29"/>
    </row>
    <row r="57" spans="1:13" ht="14.25" hidden="1" customHeight="1">
      <c r="A57" s="32"/>
      <c r="B57" s="124" t="s">
        <v>108</v>
      </c>
      <c r="C57" s="111" t="s">
        <v>109</v>
      </c>
      <c r="D57" s="112">
        <v>2.6107450016603001E-2</v>
      </c>
      <c r="E57" s="113">
        <v>163</v>
      </c>
      <c r="F57" s="114" t="s">
        <v>14</v>
      </c>
      <c r="G57" s="114" t="s">
        <v>94</v>
      </c>
      <c r="H57" s="114" t="s">
        <v>56</v>
      </c>
      <c r="I57" s="115">
        <v>8.3333333333333329E-2</v>
      </c>
      <c r="J57" s="125">
        <v>0.16666666666666666</v>
      </c>
      <c r="K57" s="117">
        <v>1.3888888888888888E-2</v>
      </c>
      <c r="M57" s="29"/>
    </row>
    <row r="58" spans="1:13" ht="14.25" hidden="1" customHeight="1">
      <c r="A58" s="32"/>
      <c r="B58" s="110" t="s">
        <v>411</v>
      </c>
      <c r="C58" s="111" t="s">
        <v>412</v>
      </c>
      <c r="D58" s="112"/>
      <c r="E58" s="113">
        <v>164</v>
      </c>
      <c r="F58" s="114" t="s">
        <v>14</v>
      </c>
      <c r="G58" s="114" t="s">
        <v>94</v>
      </c>
      <c r="H58" s="114" t="s">
        <v>56</v>
      </c>
      <c r="I58" s="114" t="s">
        <v>259</v>
      </c>
      <c r="J58" s="125">
        <v>0.16666666666666666</v>
      </c>
      <c r="K58" s="117" t="e">
        <v>#VALUE!</v>
      </c>
      <c r="M58" s="29"/>
    </row>
    <row r="59" spans="1:13" ht="14.25" hidden="1" customHeight="1">
      <c r="A59" s="32"/>
      <c r="B59" s="110" t="s">
        <v>413</v>
      </c>
      <c r="C59" s="111" t="s">
        <v>414</v>
      </c>
      <c r="D59" s="112" t="s">
        <v>184</v>
      </c>
      <c r="E59" s="113">
        <v>165</v>
      </c>
      <c r="F59" s="114" t="s">
        <v>14</v>
      </c>
      <c r="G59" s="114" t="s">
        <v>94</v>
      </c>
      <c r="H59" s="114" t="s">
        <v>56</v>
      </c>
      <c r="I59" s="115">
        <v>0.75</v>
      </c>
      <c r="J59" s="125">
        <v>0.16666666666666666</v>
      </c>
      <c r="K59" s="117">
        <v>0.125</v>
      </c>
      <c r="M59" s="29"/>
    </row>
    <row r="60" spans="1:13" ht="14.25" hidden="1" customHeight="1">
      <c r="A60" s="32"/>
      <c r="B60" s="110" t="s">
        <v>415</v>
      </c>
      <c r="C60" s="111" t="s">
        <v>416</v>
      </c>
      <c r="D60" s="112"/>
      <c r="E60" s="113">
        <v>166</v>
      </c>
      <c r="F60" s="114" t="s">
        <v>14</v>
      </c>
      <c r="G60" s="114" t="s">
        <v>94</v>
      </c>
      <c r="H60" s="114" t="s">
        <v>56</v>
      </c>
      <c r="I60" s="114" t="s">
        <v>259</v>
      </c>
      <c r="J60" s="125">
        <v>0.16666666666666666</v>
      </c>
      <c r="K60" s="117" t="e">
        <v>#VALUE!</v>
      </c>
      <c r="M60" s="29"/>
    </row>
    <row r="61" spans="1:13" ht="14.25" hidden="1" customHeight="1">
      <c r="A61" s="32"/>
      <c r="B61" s="110" t="s">
        <v>110</v>
      </c>
      <c r="C61" s="111" t="s">
        <v>111</v>
      </c>
      <c r="D61" s="112"/>
      <c r="E61" s="113">
        <v>167</v>
      </c>
      <c r="F61" s="114" t="s">
        <v>14</v>
      </c>
      <c r="G61" s="114" t="s">
        <v>94</v>
      </c>
      <c r="H61" s="114" t="s">
        <v>56</v>
      </c>
      <c r="I61" s="114" t="s">
        <v>259</v>
      </c>
      <c r="J61" s="125">
        <v>0.16666666666666666</v>
      </c>
      <c r="K61" s="117" t="e">
        <v>#VALUE!</v>
      </c>
      <c r="M61" s="29"/>
    </row>
    <row r="62" spans="1:13" ht="14.25" hidden="1" customHeight="1">
      <c r="A62" s="32"/>
      <c r="B62" s="110" t="s">
        <v>417</v>
      </c>
      <c r="C62" s="111" t="s">
        <v>418</v>
      </c>
      <c r="D62" s="112"/>
      <c r="E62" s="113">
        <v>168</v>
      </c>
      <c r="F62" s="114" t="s">
        <v>14</v>
      </c>
      <c r="G62" s="114" t="s">
        <v>94</v>
      </c>
      <c r="H62" s="114" t="s">
        <v>56</v>
      </c>
      <c r="I62" s="114" t="s">
        <v>259</v>
      </c>
      <c r="J62" s="125">
        <v>0.16666666666666666</v>
      </c>
      <c r="K62" s="117" t="e">
        <v>#VALUE!</v>
      </c>
      <c r="M62" s="29"/>
    </row>
    <row r="63" spans="1:13" hidden="1">
      <c r="A63" s="32"/>
      <c r="B63" s="126" t="s">
        <v>97</v>
      </c>
      <c r="C63" s="127" t="s">
        <v>98</v>
      </c>
      <c r="D63" s="127" t="s">
        <v>99</v>
      </c>
      <c r="E63" s="128" t="s">
        <v>547</v>
      </c>
      <c r="F63" s="127" t="s">
        <v>14</v>
      </c>
      <c r="G63" s="127" t="s">
        <v>94</v>
      </c>
      <c r="H63" s="127" t="s">
        <v>56</v>
      </c>
      <c r="I63" s="129">
        <v>1</v>
      </c>
      <c r="J63" s="129">
        <v>0.16700000000000001</v>
      </c>
      <c r="K63" s="129">
        <f>J63*I63</f>
        <v>0.16700000000000001</v>
      </c>
      <c r="M63" s="29"/>
    </row>
    <row r="64" spans="1:13" ht="14.25" customHeight="1">
      <c r="A64" s="32"/>
      <c r="B64" s="6" t="s">
        <v>497</v>
      </c>
      <c r="C64" s="11"/>
      <c r="D64" s="62"/>
      <c r="E64" s="13"/>
      <c r="F64" s="12"/>
      <c r="G64" s="12"/>
      <c r="H64" s="12"/>
      <c r="I64" s="14"/>
      <c r="J64" s="63"/>
      <c r="K64" s="14"/>
      <c r="M64" s="29"/>
    </row>
    <row r="65" spans="1:13" ht="14.25" customHeight="1">
      <c r="A65" s="32"/>
      <c r="B65" s="11"/>
      <c r="C65" s="11"/>
      <c r="D65" s="62"/>
      <c r="E65" s="13"/>
      <c r="F65" s="12"/>
      <c r="G65" s="12"/>
      <c r="H65" s="12"/>
      <c r="I65" s="14"/>
      <c r="J65" s="63"/>
      <c r="K65" s="14"/>
      <c r="M65" s="29"/>
    </row>
    <row r="66" spans="1:13" ht="14.25" customHeight="1">
      <c r="A66" s="32"/>
      <c r="B66" s="11"/>
      <c r="C66" s="11"/>
      <c r="D66" s="62"/>
      <c r="E66" s="13"/>
      <c r="F66" s="12"/>
      <c r="G66" s="12"/>
      <c r="H66" s="12"/>
      <c r="I66" s="14"/>
      <c r="J66" s="63"/>
      <c r="K66" s="14"/>
      <c r="M66" s="29"/>
    </row>
    <row r="67" spans="1:13" ht="14.25" customHeight="1" thickBot="1">
      <c r="A67" s="32"/>
      <c r="M67" s="29"/>
    </row>
    <row r="68" spans="1:13" ht="39" customHeight="1" thickBot="1">
      <c r="A68" s="32"/>
      <c r="C68" s="15" t="s">
        <v>532</v>
      </c>
      <c r="D68" s="16" t="s">
        <v>511</v>
      </c>
      <c r="E68" s="16" t="s">
        <v>68</v>
      </c>
      <c r="F68" s="17" t="s">
        <v>533</v>
      </c>
      <c r="M68" s="29"/>
    </row>
    <row r="69" spans="1:13" ht="27" customHeight="1">
      <c r="A69" s="32"/>
      <c r="C69" s="22" t="s">
        <v>112</v>
      </c>
      <c r="D69" s="23">
        <f>SUM(I12:I21)</f>
        <v>1</v>
      </c>
      <c r="E69" s="23">
        <f t="shared" ref="E69:E71" si="0">1/3</f>
        <v>0.33333333333333331</v>
      </c>
      <c r="F69" s="24">
        <f t="shared" ref="F69:F71" si="1">E69*D69</f>
        <v>0.33333333333333331</v>
      </c>
      <c r="M69" s="29"/>
    </row>
    <row r="70" spans="1:13" ht="27" customHeight="1">
      <c r="A70" s="32"/>
      <c r="C70" s="18" t="s">
        <v>113</v>
      </c>
      <c r="D70" s="19">
        <f>SUM(I22:I28)</f>
        <v>1</v>
      </c>
      <c r="E70" s="23">
        <f t="shared" si="0"/>
        <v>0.33333333333333331</v>
      </c>
      <c r="F70" s="24">
        <f t="shared" si="1"/>
        <v>0.33333333333333331</v>
      </c>
      <c r="M70" s="29"/>
    </row>
    <row r="71" spans="1:13" ht="30.75" thickBot="1">
      <c r="A71" s="32"/>
      <c r="C71" s="18" t="s">
        <v>114</v>
      </c>
      <c r="D71" s="19">
        <f>SUM(I29:I30)</f>
        <v>1</v>
      </c>
      <c r="E71" s="23">
        <f t="shared" si="0"/>
        <v>0.33333333333333331</v>
      </c>
      <c r="F71" s="24">
        <f t="shared" si="1"/>
        <v>0.33333333333333331</v>
      </c>
      <c r="M71" s="29"/>
    </row>
    <row r="72" spans="1:13" ht="27" customHeight="1" thickBot="1">
      <c r="A72" s="32"/>
      <c r="C72" s="264" t="s">
        <v>73</v>
      </c>
      <c r="D72" s="265"/>
      <c r="E72" s="266"/>
      <c r="F72" s="20">
        <f>SUM(F69:F71)</f>
        <v>1</v>
      </c>
      <c r="M72" s="29"/>
    </row>
    <row r="73" spans="1:13" ht="27" customHeight="1">
      <c r="A73" s="32"/>
      <c r="M73" s="29"/>
    </row>
    <row r="74" spans="1:13" ht="27" customHeight="1" thickBot="1">
      <c r="A74" s="32"/>
      <c r="M74" s="29"/>
    </row>
    <row r="75" spans="1:13" ht="30.6" customHeight="1" thickBot="1">
      <c r="A75" s="32"/>
      <c r="C75" s="21" t="s">
        <v>115</v>
      </c>
      <c r="D75" s="64" t="s">
        <v>511</v>
      </c>
      <c r="E75" s="64" t="s">
        <v>68</v>
      </c>
      <c r="F75" s="65" t="s">
        <v>534</v>
      </c>
      <c r="M75" s="29"/>
    </row>
    <row r="76" spans="1:13" ht="28.5" customHeight="1">
      <c r="A76" s="32"/>
      <c r="C76" s="18" t="s">
        <v>309</v>
      </c>
      <c r="D76" s="19">
        <f>SUM(I31:I35)</f>
        <v>0.75</v>
      </c>
      <c r="E76" s="23">
        <f t="shared" ref="E76:E81" si="2">1/6</f>
        <v>0.16666666666666666</v>
      </c>
      <c r="F76" s="24">
        <f t="shared" ref="F76:F81" si="3">E76*D76</f>
        <v>0.125</v>
      </c>
      <c r="M76" s="29"/>
    </row>
    <row r="77" spans="1:13" ht="30">
      <c r="A77" s="32"/>
      <c r="C77" s="18" t="s">
        <v>419</v>
      </c>
      <c r="D77" s="19">
        <f>SUM(I36:I39)</f>
        <v>1</v>
      </c>
      <c r="E77" s="23">
        <f t="shared" si="2"/>
        <v>0.16666666666666666</v>
      </c>
      <c r="F77" s="24">
        <f t="shared" si="3"/>
        <v>0.16666666666666666</v>
      </c>
      <c r="M77" s="29"/>
    </row>
    <row r="78" spans="1:13" ht="30">
      <c r="A78" s="32"/>
      <c r="C78" s="18" t="s">
        <v>116</v>
      </c>
      <c r="D78" s="19">
        <f>I63</f>
        <v>1</v>
      </c>
      <c r="E78" s="23">
        <f t="shared" si="2"/>
        <v>0.16666666666666666</v>
      </c>
      <c r="F78" s="24">
        <f t="shared" si="3"/>
        <v>0.16666666666666666</v>
      </c>
      <c r="M78" s="29"/>
    </row>
    <row r="79" spans="1:13" ht="45">
      <c r="A79" s="32"/>
      <c r="C79" s="18" t="s">
        <v>307</v>
      </c>
      <c r="D79" s="19">
        <f>SUM(I40:I44)</f>
        <v>0.75</v>
      </c>
      <c r="E79" s="23">
        <f t="shared" si="2"/>
        <v>0.16666666666666666</v>
      </c>
      <c r="F79" s="24">
        <f t="shared" si="3"/>
        <v>0.125</v>
      </c>
      <c r="M79" s="29"/>
    </row>
    <row r="80" spans="1:13" ht="45">
      <c r="A80" s="32"/>
      <c r="C80" s="18" t="s">
        <v>420</v>
      </c>
      <c r="D80" s="19">
        <f>SUM(I45:I57)</f>
        <v>1</v>
      </c>
      <c r="E80" s="23">
        <f t="shared" si="2"/>
        <v>0.16666666666666666</v>
      </c>
      <c r="F80" s="24">
        <f t="shared" si="3"/>
        <v>0.16666666666666666</v>
      </c>
      <c r="M80" s="29"/>
    </row>
    <row r="81" spans="1:13" ht="45.75" thickBot="1">
      <c r="A81" s="32"/>
      <c r="C81" s="66" t="s">
        <v>308</v>
      </c>
      <c r="D81" s="67">
        <f>SUM(I58:I62)</f>
        <v>0.75</v>
      </c>
      <c r="E81" s="23">
        <f t="shared" si="2"/>
        <v>0.16666666666666666</v>
      </c>
      <c r="F81" s="24">
        <f t="shared" si="3"/>
        <v>0.125</v>
      </c>
      <c r="M81" s="29"/>
    </row>
    <row r="82" spans="1:13" ht="27" customHeight="1" thickBot="1">
      <c r="A82" s="32"/>
      <c r="C82" s="267" t="s">
        <v>73</v>
      </c>
      <c r="D82" s="265"/>
      <c r="E82" s="266"/>
      <c r="F82" s="25">
        <f>SUM(F76:F81)</f>
        <v>0.87499999999999989</v>
      </c>
      <c r="M82" s="29"/>
    </row>
    <row r="83" spans="1:13" ht="14.25" customHeight="1" thickBot="1">
      <c r="A83" s="32"/>
      <c r="M83" s="29"/>
    </row>
    <row r="84" spans="1:13" ht="28.5" customHeight="1" thickBot="1">
      <c r="A84" s="32"/>
      <c r="C84" s="268" t="s">
        <v>78</v>
      </c>
      <c r="D84" s="265"/>
      <c r="E84" s="266"/>
      <c r="F84" s="68">
        <f>(F72*50%)+(F82*50%)</f>
        <v>0.9375</v>
      </c>
      <c r="M84" s="29"/>
    </row>
    <row r="85" spans="1:13" ht="14.25" customHeight="1">
      <c r="A85" s="32"/>
      <c r="M85" s="29"/>
    </row>
    <row r="86" spans="1:13" ht="14.25" customHeight="1">
      <c r="A86" s="32"/>
      <c r="M86" s="29"/>
    </row>
    <row r="87" spans="1:13" ht="14.25" customHeight="1">
      <c r="A87" s="32"/>
      <c r="M87" s="29"/>
    </row>
    <row r="88" spans="1:13" ht="14.25" customHeight="1">
      <c r="A88" s="32"/>
      <c r="M88" s="29"/>
    </row>
    <row r="89" spans="1:13" ht="14.25" customHeight="1">
      <c r="A89" s="32"/>
      <c r="M89" s="29"/>
    </row>
    <row r="90" spans="1:13" ht="14.25" customHeight="1">
      <c r="A90" s="32"/>
      <c r="M90" s="29"/>
    </row>
    <row r="91" spans="1:13" ht="14.25" customHeight="1">
      <c r="A91" s="32"/>
      <c r="M91" s="29"/>
    </row>
    <row r="92" spans="1:13" ht="14.25" customHeight="1">
      <c r="A92" s="32"/>
      <c r="M92" s="29"/>
    </row>
    <row r="93" spans="1:13" ht="16.899999999999999" customHeight="1">
      <c r="A93" s="32"/>
      <c r="C93" s="86" t="s">
        <v>523</v>
      </c>
      <c r="D93" s="130"/>
      <c r="E93" s="87"/>
      <c r="F93" s="87"/>
      <c r="G93" s="87"/>
      <c r="H93" s="87"/>
      <c r="I93" s="87"/>
      <c r="J93" s="88"/>
      <c r="M93" s="29"/>
    </row>
    <row r="94" spans="1:13" ht="14.25" customHeight="1">
      <c r="A94" s="32"/>
      <c r="C94" s="81" t="s">
        <v>507</v>
      </c>
      <c r="D94" s="73"/>
      <c r="E94" s="74"/>
      <c r="F94" s="74"/>
      <c r="G94" s="74"/>
      <c r="H94" s="74"/>
      <c r="I94" s="74"/>
      <c r="J94" s="80"/>
      <c r="M94" s="29"/>
    </row>
    <row r="95" spans="1:13" ht="14.25" customHeight="1">
      <c r="A95" s="32"/>
      <c r="C95" s="81" t="s">
        <v>524</v>
      </c>
      <c r="D95" s="74"/>
      <c r="E95" s="74"/>
      <c r="F95" s="74"/>
      <c r="G95" s="74"/>
      <c r="H95" s="74"/>
      <c r="I95" s="74"/>
      <c r="J95" s="80"/>
      <c r="M95" s="29"/>
    </row>
    <row r="96" spans="1:13" ht="14.25" customHeight="1">
      <c r="A96" s="32"/>
      <c r="C96" s="90" t="s">
        <v>510</v>
      </c>
      <c r="D96" s="83"/>
      <c r="E96" s="83"/>
      <c r="F96" s="83"/>
      <c r="G96" s="83"/>
      <c r="H96" s="83"/>
      <c r="I96" s="83"/>
      <c r="J96" s="91"/>
      <c r="M96" s="29"/>
    </row>
    <row r="97" spans="1:13" ht="14.25" customHeight="1">
      <c r="A97" s="32"/>
      <c r="M97" s="29"/>
    </row>
    <row r="98" spans="1:13" ht="14.25" customHeight="1">
      <c r="A98" s="32"/>
      <c r="M98" s="29"/>
    </row>
    <row r="99" spans="1:13" ht="14.25" customHeight="1" thickBot="1">
      <c r="A99" s="34"/>
      <c r="B99" s="35"/>
      <c r="C99" s="35"/>
      <c r="D99" s="35"/>
      <c r="E99" s="35"/>
      <c r="F99" s="35"/>
      <c r="G99" s="35"/>
      <c r="H99" s="35"/>
      <c r="I99" s="35"/>
      <c r="J99" s="35"/>
      <c r="K99" s="35"/>
      <c r="L99" s="35"/>
      <c r="M99" s="36"/>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n4WBj+zI9c59hHYXPCMSjJ2bNhzKYADQk9wxojWSD3hLJUtecEvhlfXIe9HwBXdJlLZsLH08HG9yVTG6+UUAPw==" saltValue="1/tqsCM/nSh00sAVY0xSyA=="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126"/>
  <sheetViews>
    <sheetView showGridLines="0" view="pageBreakPreview" topLeftCell="A159" zoomScale="85" zoomScaleNormal="70" zoomScaleSheetLayoutView="85" workbookViewId="0">
      <selection activeCell="F160" sqref="F160"/>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77"/>
      <c r="B1" s="278"/>
      <c r="C1" s="278"/>
      <c r="D1" s="278"/>
      <c r="E1" s="278"/>
      <c r="F1" s="278"/>
      <c r="G1" s="278"/>
      <c r="H1" s="278"/>
      <c r="I1" s="278"/>
      <c r="J1" s="278"/>
      <c r="K1" s="278"/>
      <c r="L1" s="278"/>
      <c r="M1" s="279"/>
    </row>
    <row r="2" spans="1:13" ht="18" customHeight="1">
      <c r="A2" s="280" t="s">
        <v>0</v>
      </c>
      <c r="B2" s="281"/>
      <c r="C2" s="281"/>
      <c r="D2" s="281"/>
      <c r="E2" s="281"/>
      <c r="F2" s="281"/>
      <c r="G2" s="281"/>
      <c r="H2" s="281"/>
      <c r="I2" s="281"/>
      <c r="J2" s="281"/>
      <c r="K2" s="281"/>
      <c r="L2" s="281"/>
      <c r="M2" s="282"/>
    </row>
    <row r="3" spans="1:13" ht="18" customHeight="1">
      <c r="A3" s="280" t="s">
        <v>1</v>
      </c>
      <c r="B3" s="281"/>
      <c r="C3" s="281"/>
      <c r="D3" s="281"/>
      <c r="E3" s="281"/>
      <c r="F3" s="281"/>
      <c r="G3" s="281"/>
      <c r="H3" s="281"/>
      <c r="I3" s="281"/>
      <c r="J3" s="281"/>
      <c r="K3" s="281"/>
      <c r="L3" s="281"/>
      <c r="M3" s="282"/>
    </row>
    <row r="4" spans="1:13" ht="18" customHeight="1">
      <c r="A4" s="280" t="s">
        <v>2</v>
      </c>
      <c r="B4" s="281"/>
      <c r="C4" s="281"/>
      <c r="D4" s="281"/>
      <c r="E4" s="281"/>
      <c r="F4" s="281"/>
      <c r="G4" s="281"/>
      <c r="H4" s="281"/>
      <c r="I4" s="281"/>
      <c r="J4" s="281"/>
      <c r="K4" s="281"/>
      <c r="L4" s="281"/>
      <c r="M4" s="282"/>
    </row>
    <row r="5" spans="1:13" ht="18" customHeight="1">
      <c r="A5" s="280">
        <v>2024</v>
      </c>
      <c r="B5" s="281"/>
      <c r="C5" s="281"/>
      <c r="D5" s="281"/>
      <c r="E5" s="281"/>
      <c r="F5" s="281"/>
      <c r="G5" s="281"/>
      <c r="H5" s="281"/>
      <c r="I5" s="281"/>
      <c r="J5" s="281"/>
      <c r="K5" s="281"/>
      <c r="L5" s="281"/>
      <c r="M5" s="282"/>
    </row>
    <row r="6" spans="1:13" ht="14.25" customHeight="1">
      <c r="A6" s="274"/>
      <c r="B6" s="275"/>
      <c r="C6" s="275"/>
      <c r="D6" s="275"/>
      <c r="E6" s="275"/>
      <c r="F6" s="275"/>
      <c r="G6" s="275"/>
      <c r="H6" s="275"/>
      <c r="I6" s="275"/>
      <c r="J6" s="275"/>
      <c r="K6" s="275"/>
      <c r="L6" s="275"/>
      <c r="M6" s="276"/>
    </row>
    <row r="7" spans="1:13" ht="14.25" customHeight="1">
      <c r="A7" s="198" t="s">
        <v>17</v>
      </c>
      <c r="B7" s="283"/>
      <c r="C7" s="283"/>
      <c r="D7" s="283"/>
      <c r="E7" s="283"/>
      <c r="F7" s="283"/>
      <c r="G7" s="283"/>
      <c r="H7" s="283"/>
      <c r="I7" s="283"/>
      <c r="J7" s="283"/>
      <c r="K7" s="283"/>
      <c r="L7" s="283"/>
      <c r="M7" s="284"/>
    </row>
    <row r="8" spans="1:13" ht="14.25" customHeight="1" thickBot="1">
      <c r="A8" s="285"/>
      <c r="B8" s="286"/>
      <c r="C8" s="286"/>
      <c r="D8" s="286"/>
      <c r="E8" s="286"/>
      <c r="F8" s="286"/>
      <c r="G8" s="286"/>
      <c r="H8" s="286"/>
      <c r="I8" s="286"/>
      <c r="J8" s="286"/>
      <c r="K8" s="286"/>
      <c r="L8" s="286"/>
      <c r="M8" s="287"/>
    </row>
    <row r="9" spans="1:13" ht="52.5" customHeight="1" thickBot="1">
      <c r="A9" s="261" t="s">
        <v>421</v>
      </c>
      <c r="B9" s="288"/>
      <c r="C9" s="288"/>
      <c r="D9" s="288"/>
      <c r="E9" s="288"/>
      <c r="F9" s="288"/>
      <c r="G9" s="288"/>
      <c r="H9" s="288"/>
      <c r="I9" s="288"/>
      <c r="J9" s="288"/>
      <c r="K9" s="288"/>
      <c r="L9" s="288"/>
      <c r="M9" s="289"/>
    </row>
    <row r="10" spans="1:13" ht="14.25" customHeight="1">
      <c r="A10" s="60"/>
      <c r="M10" s="89"/>
    </row>
    <row r="11" spans="1:13" ht="14.25" hidden="1" customHeight="1">
      <c r="A11" s="60"/>
      <c r="B11" s="8" t="s">
        <v>43</v>
      </c>
      <c r="C11" s="9" t="s">
        <v>44</v>
      </c>
      <c r="D11" s="8" t="s">
        <v>45</v>
      </c>
      <c r="E11" s="9" t="s">
        <v>46</v>
      </c>
      <c r="F11" s="9" t="s">
        <v>47</v>
      </c>
      <c r="G11" s="9" t="s">
        <v>48</v>
      </c>
      <c r="H11" s="9" t="s">
        <v>513</v>
      </c>
      <c r="I11" s="9" t="s">
        <v>517</v>
      </c>
      <c r="J11" s="9" t="s">
        <v>51</v>
      </c>
      <c r="K11" s="9" t="s">
        <v>514</v>
      </c>
      <c r="M11" s="89"/>
    </row>
    <row r="12" spans="1:13" ht="14.25" hidden="1" customHeight="1">
      <c r="A12" s="60"/>
      <c r="B12" s="123" t="s">
        <v>117</v>
      </c>
      <c r="C12" s="111" t="s">
        <v>118</v>
      </c>
      <c r="D12" s="112" t="s">
        <v>54</v>
      </c>
      <c r="E12" s="113">
        <v>171</v>
      </c>
      <c r="F12" s="114" t="s">
        <v>17</v>
      </c>
      <c r="G12" s="114" t="s">
        <v>119</v>
      </c>
      <c r="H12" s="114" t="s">
        <v>56</v>
      </c>
      <c r="I12" s="115">
        <v>0.1111111111111111</v>
      </c>
      <c r="J12" s="116">
        <v>0.16666666666666669</v>
      </c>
      <c r="K12" s="117">
        <v>1.8518518518518521E-2</v>
      </c>
      <c r="M12" s="89"/>
    </row>
    <row r="13" spans="1:13" ht="14.25" hidden="1" customHeight="1">
      <c r="A13" s="60"/>
      <c r="B13" s="123" t="s">
        <v>120</v>
      </c>
      <c r="C13" s="111" t="s">
        <v>121</v>
      </c>
      <c r="D13" s="112" t="s">
        <v>43</v>
      </c>
      <c r="E13" s="113">
        <v>172</v>
      </c>
      <c r="F13" s="114" t="s">
        <v>17</v>
      </c>
      <c r="G13" s="114" t="s">
        <v>119</v>
      </c>
      <c r="H13" s="114" t="s">
        <v>56</v>
      </c>
      <c r="I13" s="115">
        <v>0</v>
      </c>
      <c r="J13" s="116">
        <v>0.16666666666666669</v>
      </c>
      <c r="K13" s="117">
        <v>0</v>
      </c>
      <c r="M13" s="89"/>
    </row>
    <row r="14" spans="1:13" ht="14.25" hidden="1" customHeight="1">
      <c r="A14" s="60"/>
      <c r="B14" s="123" t="s">
        <v>122</v>
      </c>
      <c r="C14" s="111" t="s">
        <v>123</v>
      </c>
      <c r="D14" s="112" t="s">
        <v>43</v>
      </c>
      <c r="E14" s="113">
        <v>173</v>
      </c>
      <c r="F14" s="114" t="s">
        <v>17</v>
      </c>
      <c r="G14" s="114" t="s">
        <v>119</v>
      </c>
      <c r="H14" s="114" t="s">
        <v>56</v>
      </c>
      <c r="I14" s="116"/>
      <c r="J14" s="116">
        <v>0.16666666666666669</v>
      </c>
      <c r="K14" s="117">
        <v>0</v>
      </c>
      <c r="M14" s="89"/>
    </row>
    <row r="15" spans="1:13" ht="14.25" hidden="1" customHeight="1">
      <c r="A15" s="60"/>
      <c r="B15" s="123" t="s">
        <v>124</v>
      </c>
      <c r="C15" s="111" t="s">
        <v>125</v>
      </c>
      <c r="D15" s="112" t="s">
        <v>54</v>
      </c>
      <c r="E15" s="113">
        <v>174</v>
      </c>
      <c r="F15" s="114" t="s">
        <v>17</v>
      </c>
      <c r="G15" s="114" t="s">
        <v>119</v>
      </c>
      <c r="H15" s="114" t="s">
        <v>56</v>
      </c>
      <c r="I15" s="116">
        <v>3.7037037037037035E-2</v>
      </c>
      <c r="J15" s="116">
        <v>0.16666666666666669</v>
      </c>
      <c r="K15" s="117">
        <v>6.17283950617284E-3</v>
      </c>
      <c r="M15" s="89"/>
    </row>
    <row r="16" spans="1:13" ht="14.25" hidden="1" customHeight="1">
      <c r="A16" s="60"/>
      <c r="B16" s="123" t="s">
        <v>126</v>
      </c>
      <c r="C16" s="111" t="s">
        <v>127</v>
      </c>
      <c r="D16" s="112" t="s">
        <v>43</v>
      </c>
      <c r="E16" s="113">
        <v>175</v>
      </c>
      <c r="F16" s="114" t="s">
        <v>17</v>
      </c>
      <c r="G16" s="114" t="s">
        <v>119</v>
      </c>
      <c r="H16" s="114" t="s">
        <v>56</v>
      </c>
      <c r="I16" s="116">
        <v>0</v>
      </c>
      <c r="J16" s="116">
        <v>0.16666666666666669</v>
      </c>
      <c r="K16" s="117">
        <v>0</v>
      </c>
      <c r="M16" s="89"/>
    </row>
    <row r="17" spans="1:13" ht="14.25" hidden="1" customHeight="1">
      <c r="A17" s="60"/>
      <c r="B17" s="123" t="s">
        <v>128</v>
      </c>
      <c r="C17" s="111" t="s">
        <v>129</v>
      </c>
      <c r="D17" s="112" t="s">
        <v>43</v>
      </c>
      <c r="E17" s="113">
        <v>176</v>
      </c>
      <c r="F17" s="114" t="s">
        <v>17</v>
      </c>
      <c r="G17" s="114" t="s">
        <v>119</v>
      </c>
      <c r="H17" s="114" t="s">
        <v>56</v>
      </c>
      <c r="I17" s="116"/>
      <c r="J17" s="116">
        <v>0.16666666666666669</v>
      </c>
      <c r="K17" s="117">
        <v>0</v>
      </c>
      <c r="M17" s="89"/>
    </row>
    <row r="18" spans="1:13" ht="14.25" hidden="1" customHeight="1">
      <c r="A18" s="60"/>
      <c r="B18" s="123" t="s">
        <v>130</v>
      </c>
      <c r="C18" s="111" t="s">
        <v>131</v>
      </c>
      <c r="D18" s="112" t="s">
        <v>54</v>
      </c>
      <c r="E18" s="113">
        <v>180</v>
      </c>
      <c r="F18" s="114" t="s">
        <v>17</v>
      </c>
      <c r="G18" s="114" t="s">
        <v>119</v>
      </c>
      <c r="H18" s="114" t="s">
        <v>56</v>
      </c>
      <c r="I18" s="115">
        <v>0.1111111111111111</v>
      </c>
      <c r="J18" s="116">
        <v>0.16666666666666669</v>
      </c>
      <c r="K18" s="117">
        <v>1.8518518518518521E-2</v>
      </c>
      <c r="M18" s="89"/>
    </row>
    <row r="19" spans="1:13" ht="14.25" hidden="1" customHeight="1">
      <c r="A19" s="60"/>
      <c r="B19" s="123" t="s">
        <v>132</v>
      </c>
      <c r="C19" s="111" t="s">
        <v>133</v>
      </c>
      <c r="D19" s="112" t="s">
        <v>43</v>
      </c>
      <c r="E19" s="113">
        <v>181</v>
      </c>
      <c r="F19" s="114" t="s">
        <v>17</v>
      </c>
      <c r="G19" s="114" t="s">
        <v>119</v>
      </c>
      <c r="H19" s="114" t="s">
        <v>56</v>
      </c>
      <c r="I19" s="115">
        <v>0</v>
      </c>
      <c r="J19" s="116">
        <v>0.16666666666666669</v>
      </c>
      <c r="K19" s="117">
        <v>0</v>
      </c>
      <c r="M19" s="89"/>
    </row>
    <row r="20" spans="1:13" ht="14.25" hidden="1" customHeight="1">
      <c r="A20" s="60"/>
      <c r="B20" s="123" t="s">
        <v>134</v>
      </c>
      <c r="C20" s="111" t="s">
        <v>135</v>
      </c>
      <c r="D20" s="112" t="s">
        <v>43</v>
      </c>
      <c r="E20" s="113">
        <v>182</v>
      </c>
      <c r="F20" s="114" t="s">
        <v>17</v>
      </c>
      <c r="G20" s="114" t="s">
        <v>119</v>
      </c>
      <c r="H20" s="114" t="s">
        <v>56</v>
      </c>
      <c r="I20" s="116"/>
      <c r="J20" s="116">
        <v>0.16666666666666669</v>
      </c>
      <c r="K20" s="117">
        <v>0</v>
      </c>
      <c r="M20" s="89"/>
    </row>
    <row r="21" spans="1:13" ht="14.25" hidden="1" customHeight="1">
      <c r="A21" s="60"/>
      <c r="B21" s="123" t="s">
        <v>136</v>
      </c>
      <c r="C21" s="111" t="s">
        <v>137</v>
      </c>
      <c r="D21" s="112" t="s">
        <v>43</v>
      </c>
      <c r="E21" s="113">
        <v>183</v>
      </c>
      <c r="F21" s="114" t="s">
        <v>17</v>
      </c>
      <c r="G21" s="114" t="s">
        <v>119</v>
      </c>
      <c r="H21" s="114" t="s">
        <v>56</v>
      </c>
      <c r="I21" s="116"/>
      <c r="J21" s="116">
        <v>0.16666666666666669</v>
      </c>
      <c r="K21" s="117">
        <v>0</v>
      </c>
      <c r="M21" s="89"/>
    </row>
    <row r="22" spans="1:13" ht="14.25" hidden="1" customHeight="1">
      <c r="A22" s="60"/>
      <c r="B22" s="123" t="s">
        <v>138</v>
      </c>
      <c r="C22" s="111" t="s">
        <v>139</v>
      </c>
      <c r="D22" s="112" t="s">
        <v>43</v>
      </c>
      <c r="E22" s="113">
        <v>184</v>
      </c>
      <c r="F22" s="114" t="s">
        <v>17</v>
      </c>
      <c r="G22" s="114" t="s">
        <v>119</v>
      </c>
      <c r="H22" s="114" t="s">
        <v>56</v>
      </c>
      <c r="I22" s="116">
        <v>0</v>
      </c>
      <c r="J22" s="116">
        <v>0.16666666666666669</v>
      </c>
      <c r="K22" s="117">
        <v>0</v>
      </c>
      <c r="M22" s="89"/>
    </row>
    <row r="23" spans="1:13" ht="14.25" hidden="1" customHeight="1">
      <c r="A23" s="60"/>
      <c r="B23" s="123" t="s">
        <v>140</v>
      </c>
      <c r="C23" s="111" t="s">
        <v>141</v>
      </c>
      <c r="D23" s="112" t="s">
        <v>43</v>
      </c>
      <c r="E23" s="113">
        <v>185</v>
      </c>
      <c r="F23" s="114" t="s">
        <v>17</v>
      </c>
      <c r="G23" s="114" t="s">
        <v>119</v>
      </c>
      <c r="H23" s="114" t="s">
        <v>56</v>
      </c>
      <c r="I23" s="116"/>
      <c r="J23" s="116">
        <v>0.16666666666666669</v>
      </c>
      <c r="K23" s="117">
        <v>0</v>
      </c>
      <c r="M23" s="89"/>
    </row>
    <row r="24" spans="1:13" ht="14.25" hidden="1" customHeight="1">
      <c r="A24" s="60"/>
      <c r="B24" s="123" t="s">
        <v>142</v>
      </c>
      <c r="C24" s="111" t="s">
        <v>143</v>
      </c>
      <c r="D24" s="112" t="s">
        <v>43</v>
      </c>
      <c r="E24" s="113">
        <v>189</v>
      </c>
      <c r="F24" s="114" t="s">
        <v>17</v>
      </c>
      <c r="G24" s="114" t="s">
        <v>119</v>
      </c>
      <c r="H24" s="114" t="s">
        <v>56</v>
      </c>
      <c r="I24" s="115">
        <v>0</v>
      </c>
      <c r="J24" s="116">
        <v>0.16666666666666669</v>
      </c>
      <c r="K24" s="117">
        <v>0</v>
      </c>
      <c r="M24" s="89"/>
    </row>
    <row r="25" spans="1:13" ht="14.25" hidden="1" customHeight="1">
      <c r="A25" s="60"/>
      <c r="B25" s="123" t="s">
        <v>144</v>
      </c>
      <c r="C25" s="111" t="s">
        <v>145</v>
      </c>
      <c r="D25" s="112" t="s">
        <v>43</v>
      </c>
      <c r="E25" s="113">
        <v>190</v>
      </c>
      <c r="F25" s="114" t="s">
        <v>17</v>
      </c>
      <c r="G25" s="114" t="s">
        <v>119</v>
      </c>
      <c r="H25" s="114" t="s">
        <v>56</v>
      </c>
      <c r="I25" s="115">
        <v>0</v>
      </c>
      <c r="J25" s="116">
        <v>0.16666666666666669</v>
      </c>
      <c r="K25" s="117">
        <v>0</v>
      </c>
      <c r="M25" s="89"/>
    </row>
    <row r="26" spans="1:13" ht="14.25" hidden="1" customHeight="1">
      <c r="A26" s="60"/>
      <c r="B26" s="123" t="s">
        <v>146</v>
      </c>
      <c r="C26" s="111" t="s">
        <v>147</v>
      </c>
      <c r="D26" s="112" t="s">
        <v>43</v>
      </c>
      <c r="E26" s="113">
        <v>191</v>
      </c>
      <c r="F26" s="114" t="s">
        <v>17</v>
      </c>
      <c r="G26" s="114" t="s">
        <v>119</v>
      </c>
      <c r="H26" s="114" t="s">
        <v>56</v>
      </c>
      <c r="I26" s="116"/>
      <c r="J26" s="116">
        <v>0.16666666666666669</v>
      </c>
      <c r="K26" s="117">
        <v>0</v>
      </c>
      <c r="M26" s="89"/>
    </row>
    <row r="27" spans="1:13" ht="14.25" hidden="1" customHeight="1">
      <c r="A27" s="60"/>
      <c r="B27" s="123" t="s">
        <v>148</v>
      </c>
      <c r="C27" s="111" t="s">
        <v>149</v>
      </c>
      <c r="D27" s="112" t="s">
        <v>43</v>
      </c>
      <c r="E27" s="113">
        <v>192</v>
      </c>
      <c r="F27" s="114" t="s">
        <v>17</v>
      </c>
      <c r="G27" s="114" t="s">
        <v>119</v>
      </c>
      <c r="H27" s="114" t="s">
        <v>56</v>
      </c>
      <c r="I27" s="116"/>
      <c r="J27" s="116">
        <v>0.16666666666666669</v>
      </c>
      <c r="K27" s="117">
        <v>0</v>
      </c>
      <c r="M27" s="89"/>
    </row>
    <row r="28" spans="1:13" ht="14.25" hidden="1" customHeight="1">
      <c r="A28" s="60"/>
      <c r="B28" s="123" t="s">
        <v>150</v>
      </c>
      <c r="C28" s="111" t="s">
        <v>151</v>
      </c>
      <c r="D28" s="112" t="s">
        <v>43</v>
      </c>
      <c r="E28" s="113">
        <v>193</v>
      </c>
      <c r="F28" s="114" t="s">
        <v>17</v>
      </c>
      <c r="G28" s="114" t="s">
        <v>119</v>
      </c>
      <c r="H28" s="114" t="s">
        <v>56</v>
      </c>
      <c r="I28" s="116">
        <v>0</v>
      </c>
      <c r="J28" s="116">
        <v>0.16666666666666669</v>
      </c>
      <c r="K28" s="117">
        <v>0</v>
      </c>
      <c r="M28" s="89"/>
    </row>
    <row r="29" spans="1:13" ht="14.25" hidden="1" customHeight="1">
      <c r="A29" s="60"/>
      <c r="B29" s="123" t="s">
        <v>152</v>
      </c>
      <c r="C29" s="111" t="s">
        <v>153</v>
      </c>
      <c r="D29" s="112" t="s">
        <v>43</v>
      </c>
      <c r="E29" s="113">
        <v>194</v>
      </c>
      <c r="F29" s="114" t="s">
        <v>17</v>
      </c>
      <c r="G29" s="114" t="s">
        <v>119</v>
      </c>
      <c r="H29" s="114" t="s">
        <v>56</v>
      </c>
      <c r="I29" s="116"/>
      <c r="J29" s="116">
        <v>0.16666666666666669</v>
      </c>
      <c r="K29" s="117">
        <v>0</v>
      </c>
      <c r="M29" s="89"/>
    </row>
    <row r="30" spans="1:13" ht="14.25" hidden="1" customHeight="1">
      <c r="A30" s="60"/>
      <c r="B30" s="123" t="s">
        <v>154</v>
      </c>
      <c r="C30" s="111" t="s">
        <v>155</v>
      </c>
      <c r="D30" s="112" t="s">
        <v>43</v>
      </c>
      <c r="E30" s="113">
        <v>198</v>
      </c>
      <c r="F30" s="114" t="s">
        <v>17</v>
      </c>
      <c r="G30" s="114" t="s">
        <v>119</v>
      </c>
      <c r="H30" s="114" t="s">
        <v>56</v>
      </c>
      <c r="I30" s="115">
        <v>0</v>
      </c>
      <c r="J30" s="116">
        <v>0.16666666666666669</v>
      </c>
      <c r="K30" s="117">
        <v>0</v>
      </c>
      <c r="M30" s="89"/>
    </row>
    <row r="31" spans="1:13" ht="14.25" hidden="1" customHeight="1">
      <c r="A31" s="60"/>
      <c r="B31" s="123" t="s">
        <v>156</v>
      </c>
      <c r="C31" s="111" t="s">
        <v>157</v>
      </c>
      <c r="D31" s="112" t="s">
        <v>43</v>
      </c>
      <c r="E31" s="113">
        <v>199</v>
      </c>
      <c r="F31" s="114" t="s">
        <v>17</v>
      </c>
      <c r="G31" s="114" t="s">
        <v>119</v>
      </c>
      <c r="H31" s="114" t="s">
        <v>56</v>
      </c>
      <c r="I31" s="115">
        <v>0</v>
      </c>
      <c r="J31" s="116">
        <v>0.16666666666666669</v>
      </c>
      <c r="K31" s="117">
        <v>0</v>
      </c>
      <c r="M31" s="89"/>
    </row>
    <row r="32" spans="1:13" ht="15" hidden="1" customHeight="1">
      <c r="A32" s="60"/>
      <c r="B32" s="123" t="s">
        <v>158</v>
      </c>
      <c r="C32" s="111" t="s">
        <v>159</v>
      </c>
      <c r="D32" s="112" t="s">
        <v>43</v>
      </c>
      <c r="E32" s="113">
        <v>200</v>
      </c>
      <c r="F32" s="114" t="s">
        <v>17</v>
      </c>
      <c r="G32" s="114" t="s">
        <v>119</v>
      </c>
      <c r="H32" s="114" t="s">
        <v>56</v>
      </c>
      <c r="I32" s="116"/>
      <c r="J32" s="116">
        <v>0.16666666666666669</v>
      </c>
      <c r="K32" s="117">
        <v>0</v>
      </c>
      <c r="M32" s="89"/>
    </row>
    <row r="33" spans="1:13" ht="15" hidden="1" customHeight="1">
      <c r="A33" s="60"/>
      <c r="B33" s="123" t="s">
        <v>160</v>
      </c>
      <c r="C33" s="111" t="s">
        <v>161</v>
      </c>
      <c r="D33" s="112" t="s">
        <v>43</v>
      </c>
      <c r="E33" s="113">
        <v>201</v>
      </c>
      <c r="F33" s="114" t="s">
        <v>17</v>
      </c>
      <c r="G33" s="114" t="s">
        <v>119</v>
      </c>
      <c r="H33" s="114" t="s">
        <v>56</v>
      </c>
      <c r="I33" s="116"/>
      <c r="J33" s="116">
        <v>0.16666666666666669</v>
      </c>
      <c r="K33" s="117">
        <v>0</v>
      </c>
      <c r="M33" s="89"/>
    </row>
    <row r="34" spans="1:13" ht="14.25" hidden="1" customHeight="1">
      <c r="A34" s="60"/>
      <c r="B34" s="123" t="s">
        <v>162</v>
      </c>
      <c r="C34" s="111" t="s">
        <v>163</v>
      </c>
      <c r="D34" s="112" t="s">
        <v>43</v>
      </c>
      <c r="E34" s="113">
        <v>202</v>
      </c>
      <c r="F34" s="114" t="s">
        <v>17</v>
      </c>
      <c r="G34" s="114" t="s">
        <v>119</v>
      </c>
      <c r="H34" s="114" t="s">
        <v>56</v>
      </c>
      <c r="I34" s="116">
        <v>0</v>
      </c>
      <c r="J34" s="116">
        <v>0.16666666666666669</v>
      </c>
      <c r="K34" s="117">
        <v>0</v>
      </c>
      <c r="M34" s="89"/>
    </row>
    <row r="35" spans="1:13" ht="14.25" hidden="1" customHeight="1">
      <c r="A35" s="60"/>
      <c r="B35" s="123" t="s">
        <v>164</v>
      </c>
      <c r="C35" s="111" t="s">
        <v>165</v>
      </c>
      <c r="D35" s="112" t="s">
        <v>43</v>
      </c>
      <c r="E35" s="113">
        <v>203</v>
      </c>
      <c r="F35" s="114" t="s">
        <v>17</v>
      </c>
      <c r="G35" s="114" t="s">
        <v>119</v>
      </c>
      <c r="H35" s="114" t="s">
        <v>56</v>
      </c>
      <c r="I35" s="116"/>
      <c r="J35" s="116">
        <v>0.16666666666666669</v>
      </c>
      <c r="K35" s="117">
        <v>0</v>
      </c>
      <c r="M35" s="89"/>
    </row>
    <row r="36" spans="1:13" ht="14.25" hidden="1" customHeight="1">
      <c r="A36" s="60"/>
      <c r="B36" s="123" t="s">
        <v>166</v>
      </c>
      <c r="C36" s="111" t="s">
        <v>167</v>
      </c>
      <c r="D36" s="112" t="s">
        <v>593</v>
      </c>
      <c r="E36" s="113">
        <v>207</v>
      </c>
      <c r="F36" s="114" t="s">
        <v>17</v>
      </c>
      <c r="G36" s="114" t="s">
        <v>119</v>
      </c>
      <c r="H36" s="114" t="s">
        <v>56</v>
      </c>
      <c r="I36" s="116"/>
      <c r="J36" s="116">
        <v>0.16666666666666669</v>
      </c>
      <c r="K36" s="117">
        <v>0</v>
      </c>
      <c r="M36" s="89"/>
    </row>
    <row r="37" spans="1:13" ht="14.25" hidden="1" customHeight="1">
      <c r="A37" s="60"/>
      <c r="B37" s="123" t="s">
        <v>168</v>
      </c>
      <c r="C37" s="111" t="s">
        <v>169</v>
      </c>
      <c r="D37" s="112" t="s">
        <v>593</v>
      </c>
      <c r="E37" s="113">
        <v>208</v>
      </c>
      <c r="F37" s="114" t="s">
        <v>17</v>
      </c>
      <c r="G37" s="114" t="s">
        <v>119</v>
      </c>
      <c r="H37" s="114" t="s">
        <v>56</v>
      </c>
      <c r="I37" s="116"/>
      <c r="J37" s="116">
        <v>0.16666666666666669</v>
      </c>
      <c r="K37" s="117">
        <v>0</v>
      </c>
      <c r="M37" s="89"/>
    </row>
    <row r="38" spans="1:13" ht="14.25" hidden="1" customHeight="1">
      <c r="A38" s="60"/>
      <c r="B38" s="123" t="s">
        <v>170</v>
      </c>
      <c r="C38" s="111" t="s">
        <v>171</v>
      </c>
      <c r="D38" s="112" t="s">
        <v>593</v>
      </c>
      <c r="E38" s="113">
        <v>209</v>
      </c>
      <c r="F38" s="114" t="s">
        <v>17</v>
      </c>
      <c r="G38" s="114" t="s">
        <v>119</v>
      </c>
      <c r="H38" s="114" t="s">
        <v>56</v>
      </c>
      <c r="I38" s="116"/>
      <c r="J38" s="116">
        <v>0.16666666666666669</v>
      </c>
      <c r="K38" s="117">
        <v>0</v>
      </c>
      <c r="M38" s="89"/>
    </row>
    <row r="39" spans="1:13" ht="14.25" hidden="1" customHeight="1">
      <c r="A39" s="60"/>
      <c r="B39" s="123" t="s">
        <v>172</v>
      </c>
      <c r="C39" s="111" t="s">
        <v>173</v>
      </c>
      <c r="D39" s="112" t="s">
        <v>593</v>
      </c>
      <c r="E39" s="113">
        <v>210</v>
      </c>
      <c r="F39" s="114" t="s">
        <v>17</v>
      </c>
      <c r="G39" s="114" t="s">
        <v>119</v>
      </c>
      <c r="H39" s="114" t="s">
        <v>56</v>
      </c>
      <c r="I39" s="116"/>
      <c r="J39" s="116">
        <v>0.16666666666666669</v>
      </c>
      <c r="K39" s="117">
        <v>0</v>
      </c>
      <c r="M39" s="89"/>
    </row>
    <row r="40" spans="1:13" ht="14.25" hidden="1" customHeight="1">
      <c r="A40" s="60"/>
      <c r="B40" s="123" t="s">
        <v>174</v>
      </c>
      <c r="C40" s="111" t="s">
        <v>175</v>
      </c>
      <c r="D40" s="112" t="s">
        <v>593</v>
      </c>
      <c r="E40" s="113">
        <v>211</v>
      </c>
      <c r="F40" s="114" t="s">
        <v>17</v>
      </c>
      <c r="G40" s="114" t="s">
        <v>119</v>
      </c>
      <c r="H40" s="114" t="s">
        <v>56</v>
      </c>
      <c r="I40" s="116"/>
      <c r="J40" s="116">
        <v>0.16666666666666669</v>
      </c>
      <c r="K40" s="117">
        <v>0</v>
      </c>
      <c r="M40" s="89"/>
    </row>
    <row r="41" spans="1:13" ht="14.25" hidden="1" customHeight="1">
      <c r="A41" s="60"/>
      <c r="B41" s="123" t="s">
        <v>176</v>
      </c>
      <c r="C41" s="111" t="s">
        <v>177</v>
      </c>
      <c r="D41" s="112" t="s">
        <v>593</v>
      </c>
      <c r="E41" s="113">
        <v>212</v>
      </c>
      <c r="F41" s="114" t="s">
        <v>17</v>
      </c>
      <c r="G41" s="114" t="s">
        <v>119</v>
      </c>
      <c r="H41" s="114" t="s">
        <v>56</v>
      </c>
      <c r="I41" s="116"/>
      <c r="J41" s="116">
        <v>0.16666666666666669</v>
      </c>
      <c r="K41" s="117">
        <v>0</v>
      </c>
      <c r="M41" s="89"/>
    </row>
    <row r="42" spans="1:13" ht="14.25" hidden="1" customHeight="1">
      <c r="A42" s="60"/>
      <c r="B42" s="123" t="s">
        <v>166</v>
      </c>
      <c r="C42" s="111" t="s">
        <v>594</v>
      </c>
      <c r="D42" s="112" t="s">
        <v>593</v>
      </c>
      <c r="E42" s="113">
        <v>207</v>
      </c>
      <c r="F42" s="114" t="s">
        <v>17</v>
      </c>
      <c r="G42" s="114" t="s">
        <v>119</v>
      </c>
      <c r="H42" s="114" t="s">
        <v>56</v>
      </c>
      <c r="I42" s="116"/>
      <c r="J42" s="116">
        <v>0.16666666666666669</v>
      </c>
      <c r="K42" s="117">
        <v>0</v>
      </c>
      <c r="M42" s="89"/>
    </row>
    <row r="43" spans="1:13" ht="14.25" hidden="1" customHeight="1">
      <c r="A43" s="60"/>
      <c r="B43" s="123" t="s">
        <v>168</v>
      </c>
      <c r="C43" s="111" t="s">
        <v>595</v>
      </c>
      <c r="D43" s="112" t="s">
        <v>593</v>
      </c>
      <c r="E43" s="113">
        <v>208</v>
      </c>
      <c r="F43" s="114" t="s">
        <v>17</v>
      </c>
      <c r="G43" s="114" t="s">
        <v>119</v>
      </c>
      <c r="H43" s="114" t="s">
        <v>56</v>
      </c>
      <c r="I43" s="116"/>
      <c r="J43" s="116">
        <v>0.16666666666666669</v>
      </c>
      <c r="K43" s="117">
        <v>0</v>
      </c>
      <c r="M43" s="89"/>
    </row>
    <row r="44" spans="1:13" ht="14.25" hidden="1" customHeight="1">
      <c r="A44" s="60"/>
      <c r="B44" s="123" t="s">
        <v>170</v>
      </c>
      <c r="C44" s="111" t="s">
        <v>596</v>
      </c>
      <c r="D44" s="112" t="s">
        <v>593</v>
      </c>
      <c r="E44" s="113">
        <v>209</v>
      </c>
      <c r="F44" s="114" t="s">
        <v>17</v>
      </c>
      <c r="G44" s="114" t="s">
        <v>119</v>
      </c>
      <c r="H44" s="114" t="s">
        <v>56</v>
      </c>
      <c r="I44" s="116"/>
      <c r="J44" s="116">
        <v>0.16666666666666669</v>
      </c>
      <c r="K44" s="117">
        <v>0</v>
      </c>
      <c r="M44" s="89"/>
    </row>
    <row r="45" spans="1:13" ht="14.25" hidden="1" customHeight="1">
      <c r="A45" s="60"/>
      <c r="B45" s="123" t="s">
        <v>172</v>
      </c>
      <c r="C45" s="111" t="s">
        <v>597</v>
      </c>
      <c r="D45" s="112" t="s">
        <v>593</v>
      </c>
      <c r="E45" s="113">
        <v>210</v>
      </c>
      <c r="F45" s="114" t="s">
        <v>17</v>
      </c>
      <c r="G45" s="114" t="s">
        <v>119</v>
      </c>
      <c r="H45" s="114" t="s">
        <v>56</v>
      </c>
      <c r="I45" s="116"/>
      <c r="J45" s="116">
        <v>0.16666666666666669</v>
      </c>
      <c r="K45" s="117">
        <v>0</v>
      </c>
      <c r="M45" s="89"/>
    </row>
    <row r="46" spans="1:13" ht="14.25" hidden="1" customHeight="1">
      <c r="A46" s="60"/>
      <c r="B46" s="123" t="s">
        <v>174</v>
      </c>
      <c r="C46" s="111" t="s">
        <v>598</v>
      </c>
      <c r="D46" s="112" t="s">
        <v>593</v>
      </c>
      <c r="E46" s="113">
        <v>211</v>
      </c>
      <c r="F46" s="114" t="s">
        <v>17</v>
      </c>
      <c r="G46" s="114" t="s">
        <v>119</v>
      </c>
      <c r="H46" s="114" t="s">
        <v>56</v>
      </c>
      <c r="I46" s="116"/>
      <c r="J46" s="116">
        <v>0.16666666666666669</v>
      </c>
      <c r="K46" s="117">
        <v>0</v>
      </c>
      <c r="M46" s="89"/>
    </row>
    <row r="47" spans="1:13" ht="14.25" hidden="1" customHeight="1">
      <c r="A47" s="60"/>
      <c r="B47" s="123" t="s">
        <v>176</v>
      </c>
      <c r="C47" s="111" t="s">
        <v>599</v>
      </c>
      <c r="D47" s="112" t="s">
        <v>593</v>
      </c>
      <c r="E47" s="113">
        <v>212</v>
      </c>
      <c r="F47" s="114" t="s">
        <v>17</v>
      </c>
      <c r="G47" s="114" t="s">
        <v>119</v>
      </c>
      <c r="H47" s="114" t="s">
        <v>56</v>
      </c>
      <c r="I47" s="116"/>
      <c r="J47" s="116">
        <v>0.16666666666666669</v>
      </c>
      <c r="K47" s="117">
        <v>0</v>
      </c>
      <c r="M47" s="89"/>
    </row>
    <row r="48" spans="1:13" ht="14.25" hidden="1" customHeight="1">
      <c r="A48" s="60"/>
      <c r="B48" s="123" t="s">
        <v>166</v>
      </c>
      <c r="C48" s="111" t="s">
        <v>600</v>
      </c>
      <c r="D48" s="112" t="s">
        <v>593</v>
      </c>
      <c r="E48" s="113">
        <v>207</v>
      </c>
      <c r="F48" s="114" t="s">
        <v>17</v>
      </c>
      <c r="G48" s="114" t="s">
        <v>119</v>
      </c>
      <c r="H48" s="114" t="s">
        <v>56</v>
      </c>
      <c r="I48" s="116"/>
      <c r="J48" s="116">
        <v>0.16666666666666669</v>
      </c>
      <c r="K48" s="117">
        <v>0</v>
      </c>
      <c r="M48" s="89"/>
    </row>
    <row r="49" spans="1:13" ht="14.25" hidden="1" customHeight="1">
      <c r="A49" s="60"/>
      <c r="B49" s="123" t="s">
        <v>168</v>
      </c>
      <c r="C49" s="111" t="s">
        <v>601</v>
      </c>
      <c r="D49" s="112" t="s">
        <v>593</v>
      </c>
      <c r="E49" s="113">
        <v>208</v>
      </c>
      <c r="F49" s="114" t="s">
        <v>17</v>
      </c>
      <c r="G49" s="114" t="s">
        <v>119</v>
      </c>
      <c r="H49" s="114" t="s">
        <v>56</v>
      </c>
      <c r="I49" s="116"/>
      <c r="J49" s="116">
        <v>0.16666666666666669</v>
      </c>
      <c r="K49" s="117">
        <v>0</v>
      </c>
      <c r="M49" s="89"/>
    </row>
    <row r="50" spans="1:13" ht="14.25" hidden="1" customHeight="1">
      <c r="A50" s="60"/>
      <c r="B50" s="123" t="s">
        <v>170</v>
      </c>
      <c r="C50" s="111" t="s">
        <v>602</v>
      </c>
      <c r="D50" s="112" t="s">
        <v>593</v>
      </c>
      <c r="E50" s="113">
        <v>209</v>
      </c>
      <c r="F50" s="114" t="s">
        <v>17</v>
      </c>
      <c r="G50" s="114" t="s">
        <v>119</v>
      </c>
      <c r="H50" s="114" t="s">
        <v>56</v>
      </c>
      <c r="I50" s="116"/>
      <c r="J50" s="116">
        <v>0.16666666666666669</v>
      </c>
      <c r="K50" s="117">
        <v>0</v>
      </c>
      <c r="M50" s="89"/>
    </row>
    <row r="51" spans="1:13" ht="14.25" hidden="1" customHeight="1">
      <c r="A51" s="60"/>
      <c r="B51" s="123" t="s">
        <v>172</v>
      </c>
      <c r="C51" s="111" t="s">
        <v>603</v>
      </c>
      <c r="D51" s="112" t="s">
        <v>593</v>
      </c>
      <c r="E51" s="113">
        <v>210</v>
      </c>
      <c r="F51" s="114" t="s">
        <v>17</v>
      </c>
      <c r="G51" s="114" t="s">
        <v>119</v>
      </c>
      <c r="H51" s="114" t="s">
        <v>56</v>
      </c>
      <c r="I51" s="116"/>
      <c r="J51" s="116">
        <v>0.16666666666666669</v>
      </c>
      <c r="K51" s="117">
        <v>0</v>
      </c>
      <c r="M51" s="89"/>
    </row>
    <row r="52" spans="1:13" ht="14.25" hidden="1" customHeight="1">
      <c r="A52" s="60"/>
      <c r="B52" s="123" t="s">
        <v>174</v>
      </c>
      <c r="C52" s="111" t="s">
        <v>604</v>
      </c>
      <c r="D52" s="112" t="s">
        <v>593</v>
      </c>
      <c r="E52" s="113">
        <v>211</v>
      </c>
      <c r="F52" s="114" t="s">
        <v>17</v>
      </c>
      <c r="G52" s="114" t="s">
        <v>119</v>
      </c>
      <c r="H52" s="114" t="s">
        <v>56</v>
      </c>
      <c r="I52" s="116"/>
      <c r="J52" s="116">
        <v>0.16666666666666669</v>
      </c>
      <c r="K52" s="117">
        <v>0</v>
      </c>
      <c r="M52" s="89"/>
    </row>
    <row r="53" spans="1:13" ht="14.25" hidden="1" customHeight="1">
      <c r="A53" s="60"/>
      <c r="B53" s="123" t="s">
        <v>176</v>
      </c>
      <c r="C53" s="111" t="s">
        <v>605</v>
      </c>
      <c r="D53" s="112" t="s">
        <v>593</v>
      </c>
      <c r="E53" s="113">
        <v>212</v>
      </c>
      <c r="F53" s="114" t="s">
        <v>17</v>
      </c>
      <c r="G53" s="114" t="s">
        <v>119</v>
      </c>
      <c r="H53" s="114" t="s">
        <v>56</v>
      </c>
      <c r="I53" s="116"/>
      <c r="J53" s="116">
        <v>0.16666666666666669</v>
      </c>
      <c r="K53" s="117">
        <v>0</v>
      </c>
      <c r="M53" s="89"/>
    </row>
    <row r="54" spans="1:13" ht="14.25" hidden="1" customHeight="1">
      <c r="A54" s="60"/>
      <c r="B54" s="123" t="s">
        <v>166</v>
      </c>
      <c r="C54" s="111" t="s">
        <v>606</v>
      </c>
      <c r="D54" s="112" t="s">
        <v>54</v>
      </c>
      <c r="E54" s="113">
        <v>207</v>
      </c>
      <c r="F54" s="114" t="s">
        <v>17</v>
      </c>
      <c r="G54" s="114" t="s">
        <v>119</v>
      </c>
      <c r="H54" s="114" t="s">
        <v>56</v>
      </c>
      <c r="I54" s="115">
        <v>0.1111111111111111</v>
      </c>
      <c r="J54" s="116">
        <v>0.16666666666666669</v>
      </c>
      <c r="K54" s="117">
        <v>1.8518518518518521E-2</v>
      </c>
      <c r="M54" s="89"/>
    </row>
    <row r="55" spans="1:13" ht="14.25" hidden="1" customHeight="1">
      <c r="A55" s="60"/>
      <c r="B55" s="123" t="s">
        <v>168</v>
      </c>
      <c r="C55" s="111" t="s">
        <v>607</v>
      </c>
      <c r="D55" s="112" t="s">
        <v>43</v>
      </c>
      <c r="E55" s="113">
        <v>208</v>
      </c>
      <c r="F55" s="114" t="s">
        <v>17</v>
      </c>
      <c r="G55" s="114" t="s">
        <v>119</v>
      </c>
      <c r="H55" s="114" t="s">
        <v>56</v>
      </c>
      <c r="I55" s="115">
        <v>0</v>
      </c>
      <c r="J55" s="116">
        <v>0.16666666666666669</v>
      </c>
      <c r="K55" s="117">
        <v>0</v>
      </c>
      <c r="M55" s="89"/>
    </row>
    <row r="56" spans="1:13" ht="14.25" hidden="1" customHeight="1">
      <c r="A56" s="60"/>
      <c r="B56" s="123" t="s">
        <v>170</v>
      </c>
      <c r="C56" s="111" t="s">
        <v>608</v>
      </c>
      <c r="D56" s="112" t="s">
        <v>43</v>
      </c>
      <c r="E56" s="113">
        <v>209</v>
      </c>
      <c r="F56" s="114" t="s">
        <v>17</v>
      </c>
      <c r="G56" s="114" t="s">
        <v>119</v>
      </c>
      <c r="H56" s="114" t="s">
        <v>56</v>
      </c>
      <c r="I56" s="116"/>
      <c r="J56" s="116">
        <v>0.16666666666666669</v>
      </c>
      <c r="K56" s="117">
        <v>0</v>
      </c>
      <c r="M56" s="89"/>
    </row>
    <row r="57" spans="1:13" ht="14.25" hidden="1" customHeight="1">
      <c r="A57" s="60"/>
      <c r="B57" s="123" t="s">
        <v>172</v>
      </c>
      <c r="C57" s="111" t="s">
        <v>609</v>
      </c>
      <c r="D57" s="112" t="s">
        <v>43</v>
      </c>
      <c r="E57" s="113">
        <v>210</v>
      </c>
      <c r="F57" s="114" t="s">
        <v>17</v>
      </c>
      <c r="G57" s="114" t="s">
        <v>119</v>
      </c>
      <c r="H57" s="114" t="s">
        <v>56</v>
      </c>
      <c r="I57" s="116"/>
      <c r="J57" s="116">
        <v>0.16666666666666669</v>
      </c>
      <c r="K57" s="117">
        <v>0</v>
      </c>
      <c r="M57" s="89"/>
    </row>
    <row r="58" spans="1:13" ht="14.25" hidden="1" customHeight="1">
      <c r="A58" s="60"/>
      <c r="B58" s="123" t="s">
        <v>174</v>
      </c>
      <c r="C58" s="111" t="s">
        <v>610</v>
      </c>
      <c r="D58" s="112" t="s">
        <v>43</v>
      </c>
      <c r="E58" s="113">
        <v>211</v>
      </c>
      <c r="F58" s="114" t="s">
        <v>17</v>
      </c>
      <c r="G58" s="114" t="s">
        <v>119</v>
      </c>
      <c r="H58" s="114" t="s">
        <v>56</v>
      </c>
      <c r="I58" s="116">
        <v>0</v>
      </c>
      <c r="J58" s="116">
        <v>0.16666666666666669</v>
      </c>
      <c r="K58" s="117">
        <v>0</v>
      </c>
      <c r="M58" s="89"/>
    </row>
    <row r="59" spans="1:13" ht="14.25" hidden="1" customHeight="1">
      <c r="A59" s="60"/>
      <c r="B59" s="123" t="s">
        <v>176</v>
      </c>
      <c r="C59" s="111" t="s">
        <v>611</v>
      </c>
      <c r="D59" s="112" t="s">
        <v>43</v>
      </c>
      <c r="E59" s="113">
        <v>212</v>
      </c>
      <c r="F59" s="114" t="s">
        <v>17</v>
      </c>
      <c r="G59" s="114" t="s">
        <v>119</v>
      </c>
      <c r="H59" s="114" t="s">
        <v>56</v>
      </c>
      <c r="I59" s="116"/>
      <c r="J59" s="116">
        <v>0.16666666666666669</v>
      </c>
      <c r="K59" s="117">
        <v>0</v>
      </c>
      <c r="M59" s="89"/>
    </row>
    <row r="60" spans="1:13" ht="14.25" hidden="1" customHeight="1">
      <c r="A60" s="60"/>
      <c r="B60" s="123" t="s">
        <v>117</v>
      </c>
      <c r="C60" s="111" t="s">
        <v>612</v>
      </c>
      <c r="D60" s="112" t="s">
        <v>593</v>
      </c>
      <c r="E60" s="113">
        <v>171</v>
      </c>
      <c r="F60" s="114" t="s">
        <v>17</v>
      </c>
      <c r="G60" s="114" t="s">
        <v>119</v>
      </c>
      <c r="H60" s="114" t="s">
        <v>56</v>
      </c>
      <c r="I60" s="116"/>
      <c r="J60" s="116">
        <v>0.16666666666666669</v>
      </c>
      <c r="K60" s="117">
        <v>0</v>
      </c>
      <c r="M60" s="89"/>
    </row>
    <row r="61" spans="1:13" ht="14.25" hidden="1" customHeight="1">
      <c r="A61" s="60"/>
      <c r="B61" s="123" t="s">
        <v>120</v>
      </c>
      <c r="C61" s="111" t="s">
        <v>613</v>
      </c>
      <c r="D61" s="112" t="s">
        <v>593</v>
      </c>
      <c r="E61" s="113">
        <v>172</v>
      </c>
      <c r="F61" s="114" t="s">
        <v>17</v>
      </c>
      <c r="G61" s="114" t="s">
        <v>119</v>
      </c>
      <c r="H61" s="114" t="s">
        <v>56</v>
      </c>
      <c r="I61" s="116"/>
      <c r="J61" s="116">
        <v>0.16666666666666669</v>
      </c>
      <c r="K61" s="117">
        <v>0</v>
      </c>
      <c r="M61" s="89"/>
    </row>
    <row r="62" spans="1:13" ht="14.25" hidden="1" customHeight="1">
      <c r="A62" s="60"/>
      <c r="B62" s="123" t="s">
        <v>122</v>
      </c>
      <c r="C62" s="111" t="s">
        <v>614</v>
      </c>
      <c r="D62" s="112" t="s">
        <v>593</v>
      </c>
      <c r="E62" s="113">
        <v>173</v>
      </c>
      <c r="F62" s="114" t="s">
        <v>17</v>
      </c>
      <c r="G62" s="114" t="s">
        <v>119</v>
      </c>
      <c r="H62" s="114" t="s">
        <v>56</v>
      </c>
      <c r="I62" s="116"/>
      <c r="J62" s="116">
        <v>0.16666666666666669</v>
      </c>
      <c r="K62" s="117">
        <v>0</v>
      </c>
      <c r="M62" s="89"/>
    </row>
    <row r="63" spans="1:13" ht="14.25" hidden="1" customHeight="1">
      <c r="A63" s="60"/>
      <c r="B63" s="123" t="s">
        <v>124</v>
      </c>
      <c r="C63" s="111" t="s">
        <v>615</v>
      </c>
      <c r="D63" s="112" t="s">
        <v>593</v>
      </c>
      <c r="E63" s="113">
        <v>174</v>
      </c>
      <c r="F63" s="114" t="s">
        <v>17</v>
      </c>
      <c r="G63" s="114" t="s">
        <v>119</v>
      </c>
      <c r="H63" s="114" t="s">
        <v>56</v>
      </c>
      <c r="I63" s="116"/>
      <c r="J63" s="116">
        <v>0.16666666666666669</v>
      </c>
      <c r="K63" s="117">
        <v>0</v>
      </c>
      <c r="M63" s="89"/>
    </row>
    <row r="64" spans="1:13" ht="14.25" hidden="1" customHeight="1">
      <c r="A64" s="60"/>
      <c r="B64" s="123" t="s">
        <v>126</v>
      </c>
      <c r="C64" s="111" t="s">
        <v>616</v>
      </c>
      <c r="D64" s="112" t="s">
        <v>593</v>
      </c>
      <c r="E64" s="113">
        <v>175</v>
      </c>
      <c r="F64" s="114" t="s">
        <v>17</v>
      </c>
      <c r="G64" s="114" t="s">
        <v>119</v>
      </c>
      <c r="H64" s="114" t="s">
        <v>56</v>
      </c>
      <c r="I64" s="116"/>
      <c r="J64" s="116">
        <v>0.16666666666666669</v>
      </c>
      <c r="K64" s="117">
        <v>0</v>
      </c>
      <c r="M64" s="89"/>
    </row>
    <row r="65" spans="1:13" ht="14.25" hidden="1" customHeight="1">
      <c r="A65" s="60"/>
      <c r="B65" s="123" t="s">
        <v>128</v>
      </c>
      <c r="C65" s="111" t="s">
        <v>617</v>
      </c>
      <c r="D65" s="112" t="s">
        <v>593</v>
      </c>
      <c r="E65" s="113">
        <v>176</v>
      </c>
      <c r="F65" s="114" t="s">
        <v>17</v>
      </c>
      <c r="G65" s="114" t="s">
        <v>119</v>
      </c>
      <c r="H65" s="114" t="s">
        <v>56</v>
      </c>
      <c r="I65" s="116"/>
      <c r="J65" s="116">
        <v>0.16666666666666669</v>
      </c>
      <c r="K65" s="117">
        <v>0</v>
      </c>
      <c r="M65" s="89"/>
    </row>
    <row r="66" spans="1:13" ht="14.25" hidden="1" customHeight="1">
      <c r="A66" s="60"/>
      <c r="B66" s="123" t="s">
        <v>130</v>
      </c>
      <c r="C66" s="111" t="s">
        <v>618</v>
      </c>
      <c r="D66" s="112" t="s">
        <v>43</v>
      </c>
      <c r="E66" s="113">
        <v>180</v>
      </c>
      <c r="F66" s="114" t="s">
        <v>17</v>
      </c>
      <c r="G66" s="114" t="s">
        <v>119</v>
      </c>
      <c r="H66" s="114" t="s">
        <v>56</v>
      </c>
      <c r="I66" s="115">
        <v>0</v>
      </c>
      <c r="J66" s="116">
        <v>0.16666666666666669</v>
      </c>
      <c r="K66" s="117">
        <v>0</v>
      </c>
      <c r="M66" s="89"/>
    </row>
    <row r="67" spans="1:13" ht="14.25" hidden="1" customHeight="1">
      <c r="A67" s="60"/>
      <c r="B67" s="123" t="s">
        <v>132</v>
      </c>
      <c r="C67" s="111" t="s">
        <v>619</v>
      </c>
      <c r="D67" s="112" t="s">
        <v>43</v>
      </c>
      <c r="E67" s="113">
        <v>181</v>
      </c>
      <c r="F67" s="114" t="s">
        <v>17</v>
      </c>
      <c r="G67" s="114" t="s">
        <v>119</v>
      </c>
      <c r="H67" s="114" t="s">
        <v>56</v>
      </c>
      <c r="I67" s="115">
        <v>0</v>
      </c>
      <c r="J67" s="116">
        <v>0.16666666666666669</v>
      </c>
      <c r="K67" s="117">
        <v>0</v>
      </c>
      <c r="M67" s="89"/>
    </row>
    <row r="68" spans="1:13" ht="14.25" hidden="1" customHeight="1">
      <c r="A68" s="60"/>
      <c r="B68" s="123" t="s">
        <v>134</v>
      </c>
      <c r="C68" s="111" t="s">
        <v>620</v>
      </c>
      <c r="D68" s="112" t="s">
        <v>43</v>
      </c>
      <c r="E68" s="113">
        <v>182</v>
      </c>
      <c r="F68" s="114" t="s">
        <v>17</v>
      </c>
      <c r="G68" s="114" t="s">
        <v>119</v>
      </c>
      <c r="H68" s="114" t="s">
        <v>56</v>
      </c>
      <c r="I68" s="116"/>
      <c r="J68" s="116">
        <v>0.16666666666666669</v>
      </c>
      <c r="K68" s="117">
        <v>0</v>
      </c>
      <c r="M68" s="89"/>
    </row>
    <row r="69" spans="1:13" ht="14.25" hidden="1" customHeight="1">
      <c r="A69" s="60"/>
      <c r="B69" s="123" t="s">
        <v>136</v>
      </c>
      <c r="C69" s="111" t="s">
        <v>621</v>
      </c>
      <c r="D69" s="112" t="s">
        <v>43</v>
      </c>
      <c r="E69" s="113">
        <v>183</v>
      </c>
      <c r="F69" s="114" t="s">
        <v>17</v>
      </c>
      <c r="G69" s="114" t="s">
        <v>119</v>
      </c>
      <c r="H69" s="114" t="s">
        <v>56</v>
      </c>
      <c r="I69" s="116"/>
      <c r="J69" s="116">
        <v>0.16666666666666669</v>
      </c>
      <c r="K69" s="117">
        <v>0</v>
      </c>
      <c r="M69" s="89"/>
    </row>
    <row r="70" spans="1:13" ht="14.25" hidden="1" customHeight="1">
      <c r="A70" s="60"/>
      <c r="B70" s="123" t="s">
        <v>138</v>
      </c>
      <c r="C70" s="111" t="s">
        <v>622</v>
      </c>
      <c r="D70" s="112" t="s">
        <v>43</v>
      </c>
      <c r="E70" s="113">
        <v>184</v>
      </c>
      <c r="F70" s="114" t="s">
        <v>17</v>
      </c>
      <c r="G70" s="114" t="s">
        <v>119</v>
      </c>
      <c r="H70" s="114" t="s">
        <v>56</v>
      </c>
      <c r="I70" s="116">
        <v>0</v>
      </c>
      <c r="J70" s="116">
        <v>0.16666666666666669</v>
      </c>
      <c r="K70" s="117">
        <v>0</v>
      </c>
      <c r="M70" s="89"/>
    </row>
    <row r="71" spans="1:13" ht="14.25" hidden="1" customHeight="1">
      <c r="A71" s="60"/>
      <c r="B71" s="123" t="s">
        <v>140</v>
      </c>
      <c r="C71" s="111" t="s">
        <v>623</v>
      </c>
      <c r="D71" s="112" t="s">
        <v>43</v>
      </c>
      <c r="E71" s="113">
        <v>185</v>
      </c>
      <c r="F71" s="114" t="s">
        <v>17</v>
      </c>
      <c r="G71" s="114" t="s">
        <v>119</v>
      </c>
      <c r="H71" s="114" t="s">
        <v>56</v>
      </c>
      <c r="I71" s="116"/>
      <c r="J71" s="116">
        <v>0.16666666666666669</v>
      </c>
      <c r="K71" s="117">
        <v>0</v>
      </c>
      <c r="M71" s="89"/>
    </row>
    <row r="72" spans="1:13" ht="14.25" hidden="1" customHeight="1">
      <c r="A72" s="60"/>
      <c r="B72" s="123" t="s">
        <v>142</v>
      </c>
      <c r="C72" s="111" t="s">
        <v>624</v>
      </c>
      <c r="D72" s="112" t="s">
        <v>43</v>
      </c>
      <c r="E72" s="113">
        <v>189</v>
      </c>
      <c r="F72" s="114" t="s">
        <v>17</v>
      </c>
      <c r="G72" s="114" t="s">
        <v>119</v>
      </c>
      <c r="H72" s="114" t="s">
        <v>56</v>
      </c>
      <c r="I72" s="115">
        <v>0</v>
      </c>
      <c r="J72" s="116">
        <v>0.16666666666666669</v>
      </c>
      <c r="K72" s="117">
        <v>0</v>
      </c>
      <c r="M72" s="89"/>
    </row>
    <row r="73" spans="1:13" ht="14.25" hidden="1" customHeight="1">
      <c r="A73" s="60"/>
      <c r="B73" s="123" t="s">
        <v>144</v>
      </c>
      <c r="C73" s="111" t="s">
        <v>625</v>
      </c>
      <c r="D73" s="112" t="s">
        <v>43</v>
      </c>
      <c r="E73" s="113">
        <v>190</v>
      </c>
      <c r="F73" s="114" t="s">
        <v>17</v>
      </c>
      <c r="G73" s="114" t="s">
        <v>119</v>
      </c>
      <c r="H73" s="114" t="s">
        <v>56</v>
      </c>
      <c r="I73" s="115">
        <v>0</v>
      </c>
      <c r="J73" s="116">
        <v>0.16666666666666669</v>
      </c>
      <c r="K73" s="117">
        <v>0</v>
      </c>
      <c r="M73" s="89"/>
    </row>
    <row r="74" spans="1:13" ht="14.25" hidden="1" customHeight="1">
      <c r="A74" s="60"/>
      <c r="B74" s="123" t="s">
        <v>146</v>
      </c>
      <c r="C74" s="111" t="s">
        <v>626</v>
      </c>
      <c r="D74" s="112" t="s">
        <v>43</v>
      </c>
      <c r="E74" s="113">
        <v>191</v>
      </c>
      <c r="F74" s="114" t="s">
        <v>17</v>
      </c>
      <c r="G74" s="114" t="s">
        <v>119</v>
      </c>
      <c r="H74" s="114" t="s">
        <v>56</v>
      </c>
      <c r="I74" s="116"/>
      <c r="J74" s="116">
        <v>0.16666666666666669</v>
      </c>
      <c r="K74" s="117">
        <v>0</v>
      </c>
      <c r="M74" s="89"/>
    </row>
    <row r="75" spans="1:13" ht="14.25" hidden="1" customHeight="1">
      <c r="A75" s="60"/>
      <c r="B75" s="123" t="s">
        <v>148</v>
      </c>
      <c r="C75" s="111" t="s">
        <v>627</v>
      </c>
      <c r="D75" s="112" t="s">
        <v>43</v>
      </c>
      <c r="E75" s="113">
        <v>192</v>
      </c>
      <c r="F75" s="114" t="s">
        <v>17</v>
      </c>
      <c r="G75" s="114" t="s">
        <v>119</v>
      </c>
      <c r="H75" s="114" t="s">
        <v>56</v>
      </c>
      <c r="I75" s="116"/>
      <c r="J75" s="116">
        <v>0.16666666666666669</v>
      </c>
      <c r="K75" s="117">
        <v>0</v>
      </c>
      <c r="M75" s="89"/>
    </row>
    <row r="76" spans="1:13" ht="14.25" hidden="1" customHeight="1">
      <c r="A76" s="60"/>
      <c r="B76" s="123" t="s">
        <v>150</v>
      </c>
      <c r="C76" s="111" t="s">
        <v>628</v>
      </c>
      <c r="D76" s="112" t="s">
        <v>43</v>
      </c>
      <c r="E76" s="113">
        <v>193</v>
      </c>
      <c r="F76" s="114" t="s">
        <v>17</v>
      </c>
      <c r="G76" s="114" t="s">
        <v>119</v>
      </c>
      <c r="H76" s="114" t="s">
        <v>56</v>
      </c>
      <c r="I76" s="116">
        <v>0</v>
      </c>
      <c r="J76" s="116">
        <v>0.16666666666666669</v>
      </c>
      <c r="K76" s="117">
        <v>0</v>
      </c>
      <c r="M76" s="89"/>
    </row>
    <row r="77" spans="1:13" ht="14.25" hidden="1" customHeight="1">
      <c r="A77" s="60"/>
      <c r="B77" s="123" t="s">
        <v>152</v>
      </c>
      <c r="C77" s="111" t="s">
        <v>629</v>
      </c>
      <c r="D77" s="112" t="s">
        <v>43</v>
      </c>
      <c r="E77" s="113">
        <v>194</v>
      </c>
      <c r="F77" s="114" t="s">
        <v>17</v>
      </c>
      <c r="G77" s="114" t="s">
        <v>119</v>
      </c>
      <c r="H77" s="114" t="s">
        <v>56</v>
      </c>
      <c r="I77" s="116"/>
      <c r="J77" s="116">
        <v>0.16666666666666669</v>
      </c>
      <c r="K77" s="117">
        <v>0</v>
      </c>
      <c r="M77" s="89"/>
    </row>
    <row r="78" spans="1:13" ht="14.25" hidden="1" customHeight="1">
      <c r="A78" s="60"/>
      <c r="B78" s="123" t="s">
        <v>154</v>
      </c>
      <c r="C78" s="111" t="s">
        <v>630</v>
      </c>
      <c r="D78" s="112" t="s">
        <v>54</v>
      </c>
      <c r="E78" s="113">
        <v>198</v>
      </c>
      <c r="F78" s="114" t="s">
        <v>17</v>
      </c>
      <c r="G78" s="114" t="s">
        <v>119</v>
      </c>
      <c r="H78" s="114" t="s">
        <v>56</v>
      </c>
      <c r="I78" s="115">
        <v>0.1111111111111111</v>
      </c>
      <c r="J78" s="116">
        <v>0.16666666666666669</v>
      </c>
      <c r="K78" s="117">
        <v>1.8518518518518521E-2</v>
      </c>
      <c r="M78" s="89"/>
    </row>
    <row r="79" spans="1:13" ht="14.25" hidden="1" customHeight="1">
      <c r="A79" s="60"/>
      <c r="B79" s="123" t="s">
        <v>156</v>
      </c>
      <c r="C79" s="111" t="s">
        <v>631</v>
      </c>
      <c r="D79" s="112" t="s">
        <v>54</v>
      </c>
      <c r="E79" s="113">
        <v>199</v>
      </c>
      <c r="F79" s="114" t="s">
        <v>17</v>
      </c>
      <c r="G79" s="114" t="s">
        <v>119</v>
      </c>
      <c r="H79" s="114" t="s">
        <v>56</v>
      </c>
      <c r="I79" s="115">
        <v>0.1111111111111111</v>
      </c>
      <c r="J79" s="116">
        <v>0.16666666666666669</v>
      </c>
      <c r="K79" s="117">
        <v>1.8518518518518521E-2</v>
      </c>
      <c r="M79" s="89"/>
    </row>
    <row r="80" spans="1:13" ht="14.25" hidden="1" customHeight="1">
      <c r="A80" s="60"/>
      <c r="B80" s="123" t="s">
        <v>158</v>
      </c>
      <c r="C80" s="111" t="s">
        <v>632</v>
      </c>
      <c r="D80" s="112" t="s">
        <v>54</v>
      </c>
      <c r="E80" s="113">
        <v>200</v>
      </c>
      <c r="F80" s="114" t="s">
        <v>17</v>
      </c>
      <c r="G80" s="114" t="s">
        <v>119</v>
      </c>
      <c r="H80" s="114" t="s">
        <v>56</v>
      </c>
      <c r="I80" s="116">
        <v>3.7037037037037035E-2</v>
      </c>
      <c r="J80" s="116">
        <v>0.16666666666666669</v>
      </c>
      <c r="K80" s="117">
        <v>6.17283950617284E-3</v>
      </c>
      <c r="M80" s="89"/>
    </row>
    <row r="81" spans="1:13" ht="14.25" hidden="1" customHeight="1">
      <c r="A81" s="60"/>
      <c r="B81" s="123" t="s">
        <v>160</v>
      </c>
      <c r="C81" s="111" t="s">
        <v>633</v>
      </c>
      <c r="D81" s="112" t="s">
        <v>54</v>
      </c>
      <c r="E81" s="113">
        <v>201</v>
      </c>
      <c r="F81" s="114" t="s">
        <v>17</v>
      </c>
      <c r="G81" s="114" t="s">
        <v>119</v>
      </c>
      <c r="H81" s="114" t="s">
        <v>56</v>
      </c>
      <c r="I81" s="116">
        <v>3.7037037037037035E-2</v>
      </c>
      <c r="J81" s="116">
        <v>0.16666666666666669</v>
      </c>
      <c r="K81" s="117">
        <v>6.17283950617284E-3</v>
      </c>
      <c r="M81" s="89"/>
    </row>
    <row r="82" spans="1:13" ht="14.25" hidden="1" customHeight="1">
      <c r="A82" s="60"/>
      <c r="B82" s="123" t="s">
        <v>162</v>
      </c>
      <c r="C82" s="111" t="s">
        <v>634</v>
      </c>
      <c r="D82" s="112" t="s">
        <v>43</v>
      </c>
      <c r="E82" s="113">
        <v>202</v>
      </c>
      <c r="F82" s="114" t="s">
        <v>17</v>
      </c>
      <c r="G82" s="114" t="s">
        <v>119</v>
      </c>
      <c r="H82" s="114" t="s">
        <v>56</v>
      </c>
      <c r="I82" s="116">
        <v>0</v>
      </c>
      <c r="J82" s="116">
        <v>0.16666666666666669</v>
      </c>
      <c r="K82" s="117">
        <v>0</v>
      </c>
      <c r="M82" s="89"/>
    </row>
    <row r="83" spans="1:13" ht="14.25" hidden="1" customHeight="1">
      <c r="A83" s="60"/>
      <c r="B83" s="123" t="s">
        <v>164</v>
      </c>
      <c r="C83" s="111" t="s">
        <v>635</v>
      </c>
      <c r="D83" s="112" t="s">
        <v>43</v>
      </c>
      <c r="E83" s="113">
        <v>203</v>
      </c>
      <c r="F83" s="114" t="s">
        <v>17</v>
      </c>
      <c r="G83" s="114" t="s">
        <v>119</v>
      </c>
      <c r="H83" s="114" t="s">
        <v>56</v>
      </c>
      <c r="I83" s="116"/>
      <c r="J83" s="116">
        <v>0.16666666666666669</v>
      </c>
      <c r="K83" s="117">
        <v>0</v>
      </c>
      <c r="M83" s="89"/>
    </row>
    <row r="84" spans="1:13" ht="14.25" hidden="1" customHeight="1">
      <c r="A84" s="60"/>
      <c r="B84" s="123" t="s">
        <v>166</v>
      </c>
      <c r="C84" s="111" t="s">
        <v>636</v>
      </c>
      <c r="D84" s="112" t="s">
        <v>593</v>
      </c>
      <c r="E84" s="113">
        <v>207</v>
      </c>
      <c r="F84" s="114" t="s">
        <v>17</v>
      </c>
      <c r="G84" s="114" t="s">
        <v>119</v>
      </c>
      <c r="H84" s="114" t="s">
        <v>56</v>
      </c>
      <c r="I84" s="116"/>
      <c r="J84" s="116">
        <v>0.16666666666666669</v>
      </c>
      <c r="K84" s="117">
        <v>0</v>
      </c>
      <c r="M84" s="89"/>
    </row>
    <row r="85" spans="1:13" ht="14.25" hidden="1" customHeight="1">
      <c r="A85" s="60"/>
      <c r="B85" s="123" t="s">
        <v>168</v>
      </c>
      <c r="C85" s="111" t="s">
        <v>637</v>
      </c>
      <c r="D85" s="112" t="s">
        <v>593</v>
      </c>
      <c r="E85" s="113">
        <v>208</v>
      </c>
      <c r="F85" s="114" t="s">
        <v>17</v>
      </c>
      <c r="G85" s="114" t="s">
        <v>119</v>
      </c>
      <c r="H85" s="114" t="s">
        <v>56</v>
      </c>
      <c r="I85" s="116"/>
      <c r="J85" s="116">
        <v>0.16666666666666669</v>
      </c>
      <c r="K85" s="117">
        <v>0</v>
      </c>
      <c r="M85" s="89"/>
    </row>
    <row r="86" spans="1:13" ht="14.25" hidden="1" customHeight="1">
      <c r="A86" s="60"/>
      <c r="B86" s="123" t="s">
        <v>170</v>
      </c>
      <c r="C86" s="111" t="s">
        <v>638</v>
      </c>
      <c r="D86" s="112" t="s">
        <v>593</v>
      </c>
      <c r="E86" s="113">
        <v>209</v>
      </c>
      <c r="F86" s="114" t="s">
        <v>17</v>
      </c>
      <c r="G86" s="114" t="s">
        <v>119</v>
      </c>
      <c r="H86" s="114" t="s">
        <v>56</v>
      </c>
      <c r="I86" s="116"/>
      <c r="J86" s="116">
        <v>0.16666666666666669</v>
      </c>
      <c r="K86" s="117">
        <v>0</v>
      </c>
      <c r="M86" s="89"/>
    </row>
    <row r="87" spans="1:13" ht="14.25" hidden="1" customHeight="1">
      <c r="A87" s="60"/>
      <c r="B87" s="123" t="s">
        <v>172</v>
      </c>
      <c r="C87" s="111" t="s">
        <v>639</v>
      </c>
      <c r="D87" s="112" t="s">
        <v>593</v>
      </c>
      <c r="E87" s="113">
        <v>210</v>
      </c>
      <c r="F87" s="114" t="s">
        <v>17</v>
      </c>
      <c r="G87" s="114" t="s">
        <v>119</v>
      </c>
      <c r="H87" s="114" t="s">
        <v>56</v>
      </c>
      <c r="I87" s="116"/>
      <c r="J87" s="116">
        <v>0.16666666666666669</v>
      </c>
      <c r="K87" s="117">
        <v>0</v>
      </c>
      <c r="M87" s="89"/>
    </row>
    <row r="88" spans="1:13" ht="14.25" hidden="1" customHeight="1">
      <c r="A88" s="60"/>
      <c r="B88" s="123" t="s">
        <v>174</v>
      </c>
      <c r="C88" s="111" t="s">
        <v>640</v>
      </c>
      <c r="D88" s="112" t="s">
        <v>593</v>
      </c>
      <c r="E88" s="113">
        <v>211</v>
      </c>
      <c r="F88" s="114" t="s">
        <v>17</v>
      </c>
      <c r="G88" s="114" t="s">
        <v>119</v>
      </c>
      <c r="H88" s="114" t="s">
        <v>56</v>
      </c>
      <c r="I88" s="116"/>
      <c r="J88" s="116">
        <v>0.16666666666666669</v>
      </c>
      <c r="K88" s="117">
        <v>0</v>
      </c>
      <c r="M88" s="89"/>
    </row>
    <row r="89" spans="1:13" ht="14.25" hidden="1" customHeight="1">
      <c r="A89" s="60"/>
      <c r="B89" s="123" t="s">
        <v>176</v>
      </c>
      <c r="C89" s="111" t="s">
        <v>641</v>
      </c>
      <c r="D89" s="112" t="s">
        <v>593</v>
      </c>
      <c r="E89" s="113">
        <v>212</v>
      </c>
      <c r="F89" s="114" t="s">
        <v>17</v>
      </c>
      <c r="G89" s="114" t="s">
        <v>119</v>
      </c>
      <c r="H89" s="114" t="s">
        <v>56</v>
      </c>
      <c r="I89" s="116"/>
      <c r="J89" s="116">
        <v>0.16666666666666669</v>
      </c>
      <c r="K89" s="117">
        <v>0</v>
      </c>
      <c r="M89" s="89"/>
    </row>
    <row r="90" spans="1:13" ht="14.25" hidden="1" customHeight="1">
      <c r="A90" s="60"/>
      <c r="B90" s="123" t="s">
        <v>166</v>
      </c>
      <c r="C90" s="111" t="s">
        <v>642</v>
      </c>
      <c r="D90" s="112" t="s">
        <v>593</v>
      </c>
      <c r="E90" s="113">
        <v>207</v>
      </c>
      <c r="F90" s="114" t="s">
        <v>17</v>
      </c>
      <c r="G90" s="114" t="s">
        <v>119</v>
      </c>
      <c r="H90" s="114" t="s">
        <v>56</v>
      </c>
      <c r="I90" s="116"/>
      <c r="J90" s="116">
        <v>0.16666666666666669</v>
      </c>
      <c r="K90" s="117">
        <v>0</v>
      </c>
      <c r="M90" s="89"/>
    </row>
    <row r="91" spans="1:13" ht="14.25" hidden="1" customHeight="1">
      <c r="A91" s="60"/>
      <c r="B91" s="123" t="s">
        <v>168</v>
      </c>
      <c r="C91" s="111" t="s">
        <v>643</v>
      </c>
      <c r="D91" s="112" t="s">
        <v>593</v>
      </c>
      <c r="E91" s="113">
        <v>208</v>
      </c>
      <c r="F91" s="114" t="s">
        <v>17</v>
      </c>
      <c r="G91" s="114" t="s">
        <v>119</v>
      </c>
      <c r="H91" s="114" t="s">
        <v>56</v>
      </c>
      <c r="I91" s="116"/>
      <c r="J91" s="116">
        <v>0.16666666666666669</v>
      </c>
      <c r="K91" s="117">
        <v>0</v>
      </c>
      <c r="M91" s="89"/>
    </row>
    <row r="92" spans="1:13" ht="14.25" hidden="1" customHeight="1">
      <c r="A92" s="60"/>
      <c r="B92" s="123" t="s">
        <v>170</v>
      </c>
      <c r="C92" s="111" t="s">
        <v>644</v>
      </c>
      <c r="D92" s="112" t="s">
        <v>593</v>
      </c>
      <c r="E92" s="113">
        <v>209</v>
      </c>
      <c r="F92" s="114" t="s">
        <v>17</v>
      </c>
      <c r="G92" s="114" t="s">
        <v>119</v>
      </c>
      <c r="H92" s="114" t="s">
        <v>56</v>
      </c>
      <c r="I92" s="116"/>
      <c r="J92" s="116">
        <v>0.16666666666666669</v>
      </c>
      <c r="K92" s="117">
        <v>0</v>
      </c>
      <c r="M92" s="89"/>
    </row>
    <row r="93" spans="1:13" ht="14.25" hidden="1" customHeight="1">
      <c r="A93" s="60"/>
      <c r="B93" s="123" t="s">
        <v>172</v>
      </c>
      <c r="C93" s="111" t="s">
        <v>645</v>
      </c>
      <c r="D93" s="112" t="s">
        <v>593</v>
      </c>
      <c r="E93" s="113">
        <v>210</v>
      </c>
      <c r="F93" s="114" t="s">
        <v>17</v>
      </c>
      <c r="G93" s="114" t="s">
        <v>119</v>
      </c>
      <c r="H93" s="114" t="s">
        <v>56</v>
      </c>
      <c r="I93" s="116"/>
      <c r="J93" s="116">
        <v>0.16666666666666669</v>
      </c>
      <c r="K93" s="117">
        <v>0</v>
      </c>
      <c r="M93" s="89"/>
    </row>
    <row r="94" spans="1:13" ht="14.25" hidden="1" customHeight="1">
      <c r="A94" s="60"/>
      <c r="B94" s="123" t="s">
        <v>174</v>
      </c>
      <c r="C94" s="111" t="s">
        <v>646</v>
      </c>
      <c r="D94" s="112" t="s">
        <v>593</v>
      </c>
      <c r="E94" s="113">
        <v>211</v>
      </c>
      <c r="F94" s="114" t="s">
        <v>17</v>
      </c>
      <c r="G94" s="114" t="s">
        <v>119</v>
      </c>
      <c r="H94" s="114" t="s">
        <v>56</v>
      </c>
      <c r="I94" s="116"/>
      <c r="J94" s="116">
        <v>0.16666666666666669</v>
      </c>
      <c r="K94" s="117">
        <v>0</v>
      </c>
      <c r="M94" s="89"/>
    </row>
    <row r="95" spans="1:13" ht="14.25" hidden="1" customHeight="1">
      <c r="A95" s="60"/>
      <c r="B95" s="123" t="s">
        <v>176</v>
      </c>
      <c r="C95" s="111" t="s">
        <v>647</v>
      </c>
      <c r="D95" s="112" t="s">
        <v>593</v>
      </c>
      <c r="E95" s="113">
        <v>212</v>
      </c>
      <c r="F95" s="114" t="s">
        <v>17</v>
      </c>
      <c r="G95" s="114" t="s">
        <v>119</v>
      </c>
      <c r="H95" s="114" t="s">
        <v>56</v>
      </c>
      <c r="I95" s="116"/>
      <c r="J95" s="116">
        <v>0.16666666666666669</v>
      </c>
      <c r="K95" s="117">
        <v>0</v>
      </c>
      <c r="M95" s="89"/>
    </row>
    <row r="96" spans="1:13" ht="14.25" hidden="1" customHeight="1">
      <c r="A96" s="60"/>
      <c r="B96" s="123" t="s">
        <v>166</v>
      </c>
      <c r="C96" s="111" t="s">
        <v>648</v>
      </c>
      <c r="D96" s="112" t="s">
        <v>54</v>
      </c>
      <c r="E96" s="113">
        <v>207</v>
      </c>
      <c r="F96" s="114" t="s">
        <v>17</v>
      </c>
      <c r="G96" s="114" t="s">
        <v>119</v>
      </c>
      <c r="H96" s="114" t="s">
        <v>56</v>
      </c>
      <c r="I96" s="115">
        <v>0.1111111111111111</v>
      </c>
      <c r="J96" s="116">
        <v>0.16666666666666669</v>
      </c>
      <c r="K96" s="117">
        <v>1.8518518518518521E-2</v>
      </c>
      <c r="M96" s="89"/>
    </row>
    <row r="97" spans="1:13" ht="14.25" hidden="1" customHeight="1">
      <c r="A97" s="60"/>
      <c r="B97" s="123" t="s">
        <v>168</v>
      </c>
      <c r="C97" s="111" t="s">
        <v>649</v>
      </c>
      <c r="D97" s="112" t="s">
        <v>54</v>
      </c>
      <c r="E97" s="113">
        <v>208</v>
      </c>
      <c r="F97" s="114" t="s">
        <v>17</v>
      </c>
      <c r="G97" s="114" t="s">
        <v>119</v>
      </c>
      <c r="H97" s="114" t="s">
        <v>56</v>
      </c>
      <c r="I97" s="115">
        <v>0.1111111111111111</v>
      </c>
      <c r="J97" s="116">
        <v>0.16666666666666669</v>
      </c>
      <c r="K97" s="117">
        <v>1.8518518518518521E-2</v>
      </c>
      <c r="M97" s="89"/>
    </row>
    <row r="98" spans="1:13" ht="14.25" hidden="1" customHeight="1">
      <c r="A98" s="60"/>
      <c r="B98" s="123" t="s">
        <v>170</v>
      </c>
      <c r="C98" s="111" t="s">
        <v>650</v>
      </c>
      <c r="D98" s="112" t="s">
        <v>54</v>
      </c>
      <c r="E98" s="113">
        <v>209</v>
      </c>
      <c r="F98" s="114" t="s">
        <v>17</v>
      </c>
      <c r="G98" s="114" t="s">
        <v>119</v>
      </c>
      <c r="H98" s="114" t="s">
        <v>56</v>
      </c>
      <c r="I98" s="116">
        <v>3.7037037037037035E-2</v>
      </c>
      <c r="J98" s="116">
        <v>0.16666666666666669</v>
      </c>
      <c r="K98" s="117">
        <v>6.17283950617284E-3</v>
      </c>
      <c r="M98" s="89"/>
    </row>
    <row r="99" spans="1:13" ht="14.25" hidden="1" customHeight="1">
      <c r="A99" s="60"/>
      <c r="B99" s="123" t="s">
        <v>172</v>
      </c>
      <c r="C99" s="111" t="s">
        <v>651</v>
      </c>
      <c r="D99" s="112" t="s">
        <v>54</v>
      </c>
      <c r="E99" s="113">
        <v>210</v>
      </c>
      <c r="F99" s="114" t="s">
        <v>17</v>
      </c>
      <c r="G99" s="114" t="s">
        <v>119</v>
      </c>
      <c r="H99" s="114" t="s">
        <v>56</v>
      </c>
      <c r="I99" s="116">
        <v>3.7037037037037035E-2</v>
      </c>
      <c r="J99" s="116">
        <v>0.16666666666666669</v>
      </c>
      <c r="K99" s="117">
        <v>6.17283950617284E-3</v>
      </c>
      <c r="M99" s="89"/>
    </row>
    <row r="100" spans="1:13" ht="14.25" hidden="1" customHeight="1">
      <c r="A100" s="60"/>
      <c r="B100" s="123" t="s">
        <v>174</v>
      </c>
      <c r="C100" s="111" t="s">
        <v>652</v>
      </c>
      <c r="D100" s="112" t="s">
        <v>43</v>
      </c>
      <c r="E100" s="113">
        <v>211</v>
      </c>
      <c r="F100" s="114" t="s">
        <v>17</v>
      </c>
      <c r="G100" s="114" t="s">
        <v>119</v>
      </c>
      <c r="H100" s="114" t="s">
        <v>56</v>
      </c>
      <c r="I100" s="116">
        <v>0</v>
      </c>
      <c r="J100" s="116">
        <v>0.16666666666666669</v>
      </c>
      <c r="K100" s="117">
        <v>0</v>
      </c>
      <c r="M100" s="89"/>
    </row>
    <row r="101" spans="1:13" ht="14.25" hidden="1" customHeight="1">
      <c r="A101" s="60"/>
      <c r="B101" s="123" t="s">
        <v>176</v>
      </c>
      <c r="C101" s="111" t="s">
        <v>653</v>
      </c>
      <c r="D101" s="112" t="s">
        <v>43</v>
      </c>
      <c r="E101" s="113">
        <v>212</v>
      </c>
      <c r="F101" s="114" t="s">
        <v>17</v>
      </c>
      <c r="G101" s="114" t="s">
        <v>119</v>
      </c>
      <c r="H101" s="114" t="s">
        <v>56</v>
      </c>
      <c r="I101" s="116"/>
      <c r="J101" s="116">
        <v>0.16666666666666669</v>
      </c>
      <c r="K101" s="117">
        <v>0</v>
      </c>
      <c r="M101" s="89"/>
    </row>
    <row r="102" spans="1:13" ht="14.25" hidden="1" customHeight="1">
      <c r="A102" s="60"/>
      <c r="B102" s="123" t="s">
        <v>422</v>
      </c>
      <c r="C102" s="111" t="s">
        <v>423</v>
      </c>
      <c r="D102" s="112" t="s">
        <v>184</v>
      </c>
      <c r="E102" s="113">
        <v>214</v>
      </c>
      <c r="F102" s="114" t="s">
        <v>17</v>
      </c>
      <c r="G102" s="114" t="s">
        <v>119</v>
      </c>
      <c r="H102" s="114" t="s">
        <v>56</v>
      </c>
      <c r="I102" s="115">
        <v>0.25</v>
      </c>
      <c r="J102" s="125">
        <v>0.16666666666666666</v>
      </c>
      <c r="K102" s="117">
        <v>4.1666666666666664E-2</v>
      </c>
      <c r="M102" s="89"/>
    </row>
    <row r="103" spans="1:13" ht="14.25" hidden="1" customHeight="1">
      <c r="A103" s="60"/>
      <c r="B103" s="123" t="s">
        <v>424</v>
      </c>
      <c r="C103" s="111" t="s">
        <v>425</v>
      </c>
      <c r="D103" s="112" t="s">
        <v>184</v>
      </c>
      <c r="E103" s="113">
        <v>215</v>
      </c>
      <c r="F103" s="114" t="s">
        <v>17</v>
      </c>
      <c r="G103" s="114" t="s">
        <v>119</v>
      </c>
      <c r="H103" s="114" t="s">
        <v>56</v>
      </c>
      <c r="I103" s="115">
        <v>0.25</v>
      </c>
      <c r="J103" s="125">
        <v>0.16666666666666666</v>
      </c>
      <c r="K103" s="117">
        <v>4.1666666666666664E-2</v>
      </c>
      <c r="M103" s="89"/>
    </row>
    <row r="104" spans="1:13" ht="14.25" hidden="1" customHeight="1">
      <c r="A104" s="60"/>
      <c r="B104" s="123" t="s">
        <v>178</v>
      </c>
      <c r="C104" s="111" t="s">
        <v>179</v>
      </c>
      <c r="D104" s="112" t="s">
        <v>184</v>
      </c>
      <c r="E104" s="113">
        <v>216</v>
      </c>
      <c r="F104" s="114" t="s">
        <v>17</v>
      </c>
      <c r="G104" s="114" t="s">
        <v>119</v>
      </c>
      <c r="H104" s="114" t="s">
        <v>56</v>
      </c>
      <c r="I104" s="115">
        <v>0.25</v>
      </c>
      <c r="J104" s="125">
        <v>0.16666666666666666</v>
      </c>
      <c r="K104" s="117">
        <v>4.1666666666666664E-2</v>
      </c>
      <c r="M104" s="89"/>
    </row>
    <row r="105" spans="1:13" ht="14.25" hidden="1" customHeight="1">
      <c r="A105" s="60"/>
      <c r="B105" s="123" t="s">
        <v>180</v>
      </c>
      <c r="C105" s="111" t="s">
        <v>181</v>
      </c>
      <c r="D105" s="112" t="s">
        <v>184</v>
      </c>
      <c r="E105" s="113">
        <v>217</v>
      </c>
      <c r="F105" s="114" t="s">
        <v>17</v>
      </c>
      <c r="G105" s="114" t="s">
        <v>119</v>
      </c>
      <c r="H105" s="114" t="s">
        <v>56</v>
      </c>
      <c r="I105" s="115">
        <v>0.25</v>
      </c>
      <c r="J105" s="125">
        <v>0.16666666666666666</v>
      </c>
      <c r="K105" s="117">
        <v>4.1666666666666664E-2</v>
      </c>
      <c r="M105" s="89"/>
    </row>
    <row r="106" spans="1:13" ht="14.25" hidden="1" customHeight="1">
      <c r="A106" s="60"/>
      <c r="B106" s="123" t="s">
        <v>426</v>
      </c>
      <c r="C106" s="111" t="s">
        <v>427</v>
      </c>
      <c r="D106" s="112"/>
      <c r="E106" s="113">
        <v>218</v>
      </c>
      <c r="F106" s="114" t="s">
        <v>17</v>
      </c>
      <c r="G106" s="114" t="s">
        <v>119</v>
      </c>
      <c r="H106" s="114" t="s">
        <v>56</v>
      </c>
      <c r="I106" s="114" t="s">
        <v>259</v>
      </c>
      <c r="J106" s="125">
        <v>0.16666666666666666</v>
      </c>
      <c r="K106" s="117" t="e">
        <v>#VALUE!</v>
      </c>
      <c r="M106" s="89"/>
    </row>
    <row r="107" spans="1:13" ht="14.25" hidden="1" customHeight="1">
      <c r="A107" s="60"/>
      <c r="B107" s="110" t="s">
        <v>182</v>
      </c>
      <c r="C107" s="111" t="s">
        <v>183</v>
      </c>
      <c r="D107" s="112"/>
      <c r="E107" s="113">
        <v>230</v>
      </c>
      <c r="F107" s="114" t="s">
        <v>17</v>
      </c>
      <c r="G107" s="114" t="s">
        <v>119</v>
      </c>
      <c r="H107" s="114" t="s">
        <v>56</v>
      </c>
      <c r="I107" s="114" t="s">
        <v>259</v>
      </c>
      <c r="J107" s="125">
        <v>0.16666666666666666</v>
      </c>
      <c r="K107" s="116" t="e">
        <v>#VALUE!</v>
      </c>
      <c r="M107" s="89"/>
    </row>
    <row r="108" spans="1:13" ht="14.25" hidden="1" customHeight="1">
      <c r="A108" s="60"/>
      <c r="B108" s="110" t="s">
        <v>185</v>
      </c>
      <c r="C108" s="111" t="s">
        <v>186</v>
      </c>
      <c r="D108" s="112" t="s">
        <v>184</v>
      </c>
      <c r="E108" s="113">
        <v>231</v>
      </c>
      <c r="F108" s="114" t="s">
        <v>17</v>
      </c>
      <c r="G108" s="114" t="s">
        <v>119</v>
      </c>
      <c r="H108" s="114" t="s">
        <v>56</v>
      </c>
      <c r="I108" s="115">
        <v>0.16666666666666666</v>
      </c>
      <c r="J108" s="125">
        <v>0.16666666666666666</v>
      </c>
      <c r="K108" s="116">
        <v>2.7777777777777776E-2</v>
      </c>
      <c r="M108" s="89"/>
    </row>
    <row r="109" spans="1:13" ht="14.25" hidden="1" customHeight="1">
      <c r="A109" s="60"/>
      <c r="B109" s="110" t="s">
        <v>187</v>
      </c>
      <c r="C109" s="111" t="s">
        <v>188</v>
      </c>
      <c r="D109" s="112" t="s">
        <v>184</v>
      </c>
      <c r="E109" s="113">
        <v>232</v>
      </c>
      <c r="F109" s="114" t="s">
        <v>17</v>
      </c>
      <c r="G109" s="114" t="s">
        <v>119</v>
      </c>
      <c r="H109" s="114" t="s">
        <v>56</v>
      </c>
      <c r="I109" s="115">
        <v>0.16666666666666666</v>
      </c>
      <c r="J109" s="125">
        <v>0.16666666666666666</v>
      </c>
      <c r="K109" s="116">
        <v>2.7777777777777776E-2</v>
      </c>
      <c r="M109" s="89"/>
    </row>
    <row r="110" spans="1:13" ht="14.25" hidden="1" customHeight="1">
      <c r="A110" s="60"/>
      <c r="B110" s="110" t="s">
        <v>189</v>
      </c>
      <c r="C110" s="111" t="s">
        <v>190</v>
      </c>
      <c r="D110" s="112" t="s">
        <v>184</v>
      </c>
      <c r="E110" s="113">
        <v>233</v>
      </c>
      <c r="F110" s="114" t="s">
        <v>17</v>
      </c>
      <c r="G110" s="114" t="s">
        <v>119</v>
      </c>
      <c r="H110" s="114" t="s">
        <v>56</v>
      </c>
      <c r="I110" s="115">
        <v>0.16666666666666666</v>
      </c>
      <c r="J110" s="125">
        <v>0.16666666666666666</v>
      </c>
      <c r="K110" s="116">
        <v>2.7777777777777776E-2</v>
      </c>
      <c r="M110" s="89"/>
    </row>
    <row r="111" spans="1:13" ht="14.25" hidden="1" customHeight="1">
      <c r="A111" s="60"/>
      <c r="B111" s="110" t="s">
        <v>191</v>
      </c>
      <c r="C111" s="111" t="s">
        <v>192</v>
      </c>
      <c r="D111" s="112" t="s">
        <v>184</v>
      </c>
      <c r="E111" s="113">
        <v>234</v>
      </c>
      <c r="F111" s="114" t="s">
        <v>17</v>
      </c>
      <c r="G111" s="114" t="s">
        <v>119</v>
      </c>
      <c r="H111" s="114" t="s">
        <v>56</v>
      </c>
      <c r="I111" s="115">
        <v>0.16666666666666666</v>
      </c>
      <c r="J111" s="125">
        <v>0.16666666666666666</v>
      </c>
      <c r="K111" s="116">
        <v>2.7777777777777776E-2</v>
      </c>
      <c r="M111" s="89"/>
    </row>
    <row r="112" spans="1:13" ht="14.25" hidden="1" customHeight="1">
      <c r="A112" s="60"/>
      <c r="B112" s="110" t="s">
        <v>193</v>
      </c>
      <c r="C112" s="111" t="s">
        <v>194</v>
      </c>
      <c r="D112" s="112"/>
      <c r="E112" s="113">
        <v>235</v>
      </c>
      <c r="F112" s="114" t="s">
        <v>17</v>
      </c>
      <c r="G112" s="114" t="s">
        <v>119</v>
      </c>
      <c r="H112" s="114" t="s">
        <v>56</v>
      </c>
      <c r="I112" s="114" t="s">
        <v>259</v>
      </c>
      <c r="J112" s="125">
        <v>0.16666666666666666</v>
      </c>
      <c r="K112" s="116" t="e">
        <v>#VALUE!</v>
      </c>
      <c r="M112" s="89"/>
    </row>
    <row r="113" spans="1:13" ht="14.25" hidden="1" customHeight="1">
      <c r="A113" s="60"/>
      <c r="B113" s="110" t="s">
        <v>195</v>
      </c>
      <c r="C113" s="111" t="s">
        <v>196</v>
      </c>
      <c r="D113" s="112"/>
      <c r="E113" s="113">
        <v>236</v>
      </c>
      <c r="F113" s="114" t="s">
        <v>17</v>
      </c>
      <c r="G113" s="114" t="s">
        <v>119</v>
      </c>
      <c r="H113" s="114" t="s">
        <v>56</v>
      </c>
      <c r="I113" s="114" t="s">
        <v>259</v>
      </c>
      <c r="J113" s="125">
        <v>0.16666666666666666</v>
      </c>
      <c r="K113" s="116" t="e">
        <v>#VALUE!</v>
      </c>
      <c r="M113" s="89"/>
    </row>
    <row r="114" spans="1:13" ht="14.25" hidden="1" customHeight="1">
      <c r="A114" s="60"/>
      <c r="B114" s="110" t="s">
        <v>197</v>
      </c>
      <c r="C114" s="111" t="s">
        <v>198</v>
      </c>
      <c r="D114" s="112" t="s">
        <v>184</v>
      </c>
      <c r="E114" s="113">
        <v>237</v>
      </c>
      <c r="F114" s="114" t="s">
        <v>17</v>
      </c>
      <c r="G114" s="114" t="s">
        <v>119</v>
      </c>
      <c r="H114" s="114" t="s">
        <v>56</v>
      </c>
      <c r="I114" s="115">
        <v>0.16666666666666666</v>
      </c>
      <c r="J114" s="125">
        <v>0.16666666666666666</v>
      </c>
      <c r="K114" s="116">
        <v>2.7777777777777776E-2</v>
      </c>
      <c r="M114" s="89"/>
    </row>
    <row r="115" spans="1:13" ht="14.25" hidden="1" customHeight="1">
      <c r="A115" s="60"/>
      <c r="B115" s="110" t="s">
        <v>199</v>
      </c>
      <c r="C115" s="111" t="s">
        <v>200</v>
      </c>
      <c r="D115" s="112" t="s">
        <v>184</v>
      </c>
      <c r="E115" s="113">
        <v>239</v>
      </c>
      <c r="F115" s="114" t="s">
        <v>17</v>
      </c>
      <c r="G115" s="114" t="s">
        <v>119</v>
      </c>
      <c r="H115" s="114" t="s">
        <v>56</v>
      </c>
      <c r="I115" s="115">
        <v>0.16666666666666666</v>
      </c>
      <c r="J115" s="125">
        <v>0.16666666666666666</v>
      </c>
      <c r="K115" s="116">
        <v>2.7777777777777776E-2</v>
      </c>
      <c r="M115" s="89"/>
    </row>
    <row r="116" spans="1:13" ht="14.25" hidden="1" customHeight="1">
      <c r="A116" s="60"/>
      <c r="B116" s="110" t="s">
        <v>428</v>
      </c>
      <c r="C116" s="111" t="s">
        <v>429</v>
      </c>
      <c r="D116" s="112"/>
      <c r="E116" s="113">
        <v>240</v>
      </c>
      <c r="F116" s="114" t="s">
        <v>17</v>
      </c>
      <c r="G116" s="114" t="s">
        <v>119</v>
      </c>
      <c r="H116" s="114" t="s">
        <v>56</v>
      </c>
      <c r="I116" s="114" t="s">
        <v>259</v>
      </c>
      <c r="J116" s="125">
        <v>0.16666666666666666</v>
      </c>
      <c r="K116" s="116" t="e">
        <v>#VALUE!</v>
      </c>
      <c r="M116" s="89"/>
    </row>
    <row r="117" spans="1:13" ht="14.25" hidden="1" customHeight="1">
      <c r="A117" s="60"/>
      <c r="B117" s="110" t="s">
        <v>430</v>
      </c>
      <c r="C117" s="111" t="s">
        <v>431</v>
      </c>
      <c r="D117" s="112"/>
      <c r="E117" s="113">
        <v>242</v>
      </c>
      <c r="F117" s="114" t="s">
        <v>17</v>
      </c>
      <c r="G117" s="114" t="s">
        <v>119</v>
      </c>
      <c r="H117" s="114" t="s">
        <v>56</v>
      </c>
      <c r="I117" s="114" t="s">
        <v>259</v>
      </c>
      <c r="J117" s="125">
        <v>0.16666666666666666</v>
      </c>
      <c r="K117" s="116" t="e">
        <v>#VALUE!</v>
      </c>
      <c r="M117" s="89"/>
    </row>
    <row r="118" spans="1:13" ht="14.25" hidden="1" customHeight="1">
      <c r="A118" s="60"/>
      <c r="B118" s="110" t="s">
        <v>432</v>
      </c>
      <c r="C118" s="111" t="s">
        <v>433</v>
      </c>
      <c r="D118" s="112" t="s">
        <v>184</v>
      </c>
      <c r="E118" s="113">
        <v>243</v>
      </c>
      <c r="F118" s="114" t="s">
        <v>17</v>
      </c>
      <c r="G118" s="114" t="s">
        <v>37</v>
      </c>
      <c r="H118" s="114" t="s">
        <v>56</v>
      </c>
      <c r="I118" s="115">
        <v>0.5</v>
      </c>
      <c r="J118" s="116">
        <v>0.33333333333333331</v>
      </c>
      <c r="K118" s="115">
        <v>0.16666666666666666</v>
      </c>
      <c r="M118" s="89"/>
    </row>
    <row r="119" spans="1:13" ht="14.25" hidden="1" customHeight="1">
      <c r="A119" s="60"/>
      <c r="B119" s="110" t="s">
        <v>434</v>
      </c>
      <c r="C119" s="111" t="s">
        <v>435</v>
      </c>
      <c r="D119" s="112" t="s">
        <v>184</v>
      </c>
      <c r="E119" s="113">
        <v>244</v>
      </c>
      <c r="F119" s="114" t="s">
        <v>17</v>
      </c>
      <c r="G119" s="114" t="s">
        <v>37</v>
      </c>
      <c r="H119" s="114" t="s">
        <v>56</v>
      </c>
      <c r="I119" s="115">
        <v>0.5</v>
      </c>
      <c r="J119" s="116">
        <v>0.33333333333333331</v>
      </c>
      <c r="K119" s="115">
        <v>0.16666666666666666</v>
      </c>
      <c r="M119" s="89"/>
    </row>
    <row r="120" spans="1:13" ht="14.25" hidden="1" customHeight="1">
      <c r="A120" s="60"/>
      <c r="B120" s="110" t="s">
        <v>436</v>
      </c>
      <c r="C120" s="111" t="s">
        <v>437</v>
      </c>
      <c r="D120" s="112"/>
      <c r="E120" s="113">
        <v>245</v>
      </c>
      <c r="F120" s="114" t="s">
        <v>17</v>
      </c>
      <c r="G120" s="114" t="s">
        <v>37</v>
      </c>
      <c r="H120" s="114" t="s">
        <v>56</v>
      </c>
      <c r="I120" s="114" t="s">
        <v>259</v>
      </c>
      <c r="J120" s="116">
        <v>0.33333333333333331</v>
      </c>
      <c r="K120" s="114" t="e">
        <v>#VALUE!</v>
      </c>
      <c r="M120" s="89"/>
    </row>
    <row r="121" spans="1:13" ht="14.25" hidden="1" customHeight="1">
      <c r="A121" s="60"/>
      <c r="B121" s="110" t="s">
        <v>438</v>
      </c>
      <c r="C121" s="132" t="s">
        <v>439</v>
      </c>
      <c r="D121" s="112"/>
      <c r="E121" s="113">
        <v>246</v>
      </c>
      <c r="F121" s="114" t="s">
        <v>17</v>
      </c>
      <c r="G121" s="114" t="s">
        <v>37</v>
      </c>
      <c r="H121" s="114" t="s">
        <v>56</v>
      </c>
      <c r="I121" s="114" t="s">
        <v>259</v>
      </c>
      <c r="J121" s="116">
        <v>0.33333333333333331</v>
      </c>
      <c r="K121" s="114" t="e">
        <v>#VALUE!</v>
      </c>
      <c r="M121" s="89"/>
    </row>
    <row r="122" spans="1:13" ht="14.25" hidden="1" customHeight="1">
      <c r="A122" s="60"/>
      <c r="B122" s="110" t="s">
        <v>440</v>
      </c>
      <c r="C122" s="111" t="s">
        <v>259</v>
      </c>
      <c r="D122" s="112"/>
      <c r="E122" s="113">
        <v>248</v>
      </c>
      <c r="F122" s="114" t="s">
        <v>17</v>
      </c>
      <c r="G122" s="114" t="s">
        <v>37</v>
      </c>
      <c r="H122" s="114" t="s">
        <v>56</v>
      </c>
      <c r="I122" s="114" t="s">
        <v>259</v>
      </c>
      <c r="J122" s="116">
        <v>0.33333333333333331</v>
      </c>
      <c r="K122" s="114" t="e">
        <v>#VALUE!</v>
      </c>
      <c r="M122" s="89"/>
    </row>
    <row r="123" spans="1:13" ht="14.25" hidden="1" customHeight="1">
      <c r="A123" s="60"/>
      <c r="B123" s="110" t="s">
        <v>441</v>
      </c>
      <c r="C123" s="111" t="s">
        <v>201</v>
      </c>
      <c r="D123" s="112"/>
      <c r="E123" s="113">
        <v>249</v>
      </c>
      <c r="F123" s="114" t="s">
        <v>17</v>
      </c>
      <c r="G123" s="114" t="s">
        <v>37</v>
      </c>
      <c r="H123" s="114" t="s">
        <v>56</v>
      </c>
      <c r="I123" s="114" t="s">
        <v>259</v>
      </c>
      <c r="J123" s="116">
        <v>0.33333333333333331</v>
      </c>
      <c r="K123" s="116" t="e">
        <v>#VALUE!</v>
      </c>
      <c r="M123" s="89"/>
    </row>
    <row r="124" spans="1:13" ht="14.25" hidden="1" customHeight="1">
      <c r="A124" s="60"/>
      <c r="B124" s="110" t="s">
        <v>442</v>
      </c>
      <c r="C124" s="111" t="s">
        <v>443</v>
      </c>
      <c r="D124" s="112" t="s">
        <v>184</v>
      </c>
      <c r="E124" s="113">
        <v>250</v>
      </c>
      <c r="F124" s="114" t="s">
        <v>17</v>
      </c>
      <c r="G124" s="114" t="s">
        <v>37</v>
      </c>
      <c r="H124" s="114" t="s">
        <v>56</v>
      </c>
      <c r="I124" s="115">
        <v>1</v>
      </c>
      <c r="J124" s="116">
        <v>0.33333333333333331</v>
      </c>
      <c r="K124" s="116">
        <v>0.33333333333333331</v>
      </c>
      <c r="M124" s="89"/>
    </row>
    <row r="125" spans="1:13" ht="14.25" hidden="1" customHeight="1">
      <c r="A125" s="60"/>
      <c r="B125" s="110" t="s">
        <v>444</v>
      </c>
      <c r="C125" s="111" t="s">
        <v>445</v>
      </c>
      <c r="D125" s="112"/>
      <c r="E125" s="113">
        <v>251</v>
      </c>
      <c r="F125" s="114" t="s">
        <v>17</v>
      </c>
      <c r="G125" s="114" t="s">
        <v>37</v>
      </c>
      <c r="H125" s="114" t="s">
        <v>56</v>
      </c>
      <c r="I125" s="114" t="s">
        <v>259</v>
      </c>
      <c r="J125" s="116">
        <v>0.33333333333333331</v>
      </c>
      <c r="K125" s="116" t="e">
        <v>#VALUE!</v>
      </c>
      <c r="M125" s="89"/>
    </row>
    <row r="126" spans="1:13" ht="14.25" hidden="1" customHeight="1">
      <c r="A126" s="60"/>
      <c r="B126" s="110" t="s">
        <v>446</v>
      </c>
      <c r="C126" s="111" t="s">
        <v>447</v>
      </c>
      <c r="D126" s="112"/>
      <c r="E126" s="113">
        <v>252</v>
      </c>
      <c r="F126" s="114" t="s">
        <v>17</v>
      </c>
      <c r="G126" s="114" t="s">
        <v>37</v>
      </c>
      <c r="H126" s="114" t="s">
        <v>56</v>
      </c>
      <c r="I126" s="114" t="s">
        <v>259</v>
      </c>
      <c r="J126" s="116">
        <v>0.33333333333333331</v>
      </c>
      <c r="K126" s="116" t="e">
        <v>#VALUE!</v>
      </c>
      <c r="M126" s="89"/>
    </row>
    <row r="127" spans="1:13" ht="14.25" hidden="1" customHeight="1">
      <c r="A127" s="60"/>
      <c r="B127" s="110" t="s">
        <v>448</v>
      </c>
      <c r="C127" s="111" t="s">
        <v>202</v>
      </c>
      <c r="D127" s="112"/>
      <c r="E127" s="113">
        <v>253</v>
      </c>
      <c r="F127" s="114" t="s">
        <v>17</v>
      </c>
      <c r="G127" s="114" t="s">
        <v>37</v>
      </c>
      <c r="H127" s="114" t="s">
        <v>56</v>
      </c>
      <c r="I127" s="114" t="s">
        <v>259</v>
      </c>
      <c r="J127" s="116">
        <v>0.33333333333333331</v>
      </c>
      <c r="K127" s="116" t="e">
        <v>#VALUE!</v>
      </c>
      <c r="M127" s="89"/>
    </row>
    <row r="128" spans="1:13" ht="14.25" hidden="1" customHeight="1">
      <c r="A128" s="60"/>
      <c r="B128" s="110" t="s">
        <v>449</v>
      </c>
      <c r="C128" s="111" t="s">
        <v>548</v>
      </c>
      <c r="D128" s="112" t="s">
        <v>184</v>
      </c>
      <c r="E128" s="113">
        <v>254</v>
      </c>
      <c r="F128" s="114" t="s">
        <v>17</v>
      </c>
      <c r="G128" s="114" t="s">
        <v>37</v>
      </c>
      <c r="H128" s="114" t="s">
        <v>56</v>
      </c>
      <c r="I128" s="115">
        <v>1</v>
      </c>
      <c r="J128" s="116">
        <v>0.33333333333333331</v>
      </c>
      <c r="K128" s="116">
        <v>0.33333333333333331</v>
      </c>
      <c r="M128" s="89"/>
    </row>
    <row r="129" spans="1:13" ht="14.25" hidden="1" customHeight="1">
      <c r="A129" s="60"/>
      <c r="B129" s="110" t="s">
        <v>450</v>
      </c>
      <c r="C129" s="111" t="s">
        <v>549</v>
      </c>
      <c r="D129" s="112"/>
      <c r="E129" s="113">
        <v>255</v>
      </c>
      <c r="F129" s="114" t="s">
        <v>17</v>
      </c>
      <c r="G129" s="114" t="s">
        <v>37</v>
      </c>
      <c r="H129" s="114" t="s">
        <v>56</v>
      </c>
      <c r="I129" s="114" t="s">
        <v>259</v>
      </c>
      <c r="J129" s="116">
        <v>0.33333333333333331</v>
      </c>
      <c r="K129" s="116" t="e">
        <v>#VALUE!</v>
      </c>
      <c r="M129" s="89"/>
    </row>
    <row r="130" spans="1:13" ht="14.25" hidden="1" customHeight="1">
      <c r="A130" s="60"/>
      <c r="B130" s="110" t="s">
        <v>451</v>
      </c>
      <c r="C130" s="111" t="s">
        <v>550</v>
      </c>
      <c r="D130" s="112"/>
      <c r="E130" s="113">
        <v>256</v>
      </c>
      <c r="F130" s="114" t="s">
        <v>17</v>
      </c>
      <c r="G130" s="114" t="s">
        <v>37</v>
      </c>
      <c r="H130" s="114" t="s">
        <v>56</v>
      </c>
      <c r="I130" s="114" t="s">
        <v>259</v>
      </c>
      <c r="J130" s="116">
        <v>0.33333333333333331</v>
      </c>
      <c r="K130" s="116" t="e">
        <v>#VALUE!</v>
      </c>
      <c r="M130" s="89"/>
    </row>
    <row r="131" spans="1:13" ht="14.25" hidden="1" customHeight="1">
      <c r="A131" s="60"/>
      <c r="B131" s="110" t="s">
        <v>452</v>
      </c>
      <c r="C131" s="111" t="s">
        <v>551</v>
      </c>
      <c r="D131" s="112"/>
      <c r="E131" s="113">
        <v>257</v>
      </c>
      <c r="F131" s="114" t="s">
        <v>17</v>
      </c>
      <c r="G131" s="114" t="s">
        <v>37</v>
      </c>
      <c r="H131" s="114" t="s">
        <v>56</v>
      </c>
      <c r="I131" s="114" t="s">
        <v>259</v>
      </c>
      <c r="J131" s="116">
        <v>0.33333333333333331</v>
      </c>
      <c r="K131" s="116" t="e">
        <v>#VALUE!</v>
      </c>
      <c r="M131" s="89"/>
    </row>
    <row r="132" spans="1:13" ht="14.25" hidden="1" customHeight="1">
      <c r="A132" s="60"/>
      <c r="B132" s="110" t="s">
        <v>453</v>
      </c>
      <c r="C132" s="111" t="s">
        <v>552</v>
      </c>
      <c r="D132" s="112"/>
      <c r="E132" s="113">
        <v>258</v>
      </c>
      <c r="F132" s="114" t="s">
        <v>17</v>
      </c>
      <c r="G132" s="114" t="s">
        <v>37</v>
      </c>
      <c r="H132" s="114" t="s">
        <v>56</v>
      </c>
      <c r="I132" s="114" t="s">
        <v>259</v>
      </c>
      <c r="J132" s="116">
        <v>0.33333333333333331</v>
      </c>
      <c r="K132" s="116" t="e">
        <v>#VALUE!</v>
      </c>
      <c r="M132" s="89"/>
    </row>
    <row r="133" spans="1:13" ht="14.25" hidden="1" customHeight="1">
      <c r="A133" s="60"/>
      <c r="B133" s="110" t="s">
        <v>454</v>
      </c>
      <c r="C133" s="111" t="s">
        <v>553</v>
      </c>
      <c r="D133" s="112"/>
      <c r="E133" s="113">
        <v>259</v>
      </c>
      <c r="F133" s="114" t="s">
        <v>17</v>
      </c>
      <c r="G133" s="114" t="s">
        <v>37</v>
      </c>
      <c r="H133" s="114" t="s">
        <v>56</v>
      </c>
      <c r="I133" s="114" t="s">
        <v>259</v>
      </c>
      <c r="J133" s="116">
        <v>0.33333333333333331</v>
      </c>
      <c r="K133" s="116" t="e">
        <v>#VALUE!</v>
      </c>
      <c r="M133" s="89"/>
    </row>
    <row r="134" spans="1:13" ht="14.25" hidden="1" customHeight="1">
      <c r="A134" s="60"/>
      <c r="B134" s="110" t="s">
        <v>455</v>
      </c>
      <c r="C134" s="111" t="s">
        <v>554</v>
      </c>
      <c r="D134" s="112"/>
      <c r="E134" s="113">
        <v>260</v>
      </c>
      <c r="F134" s="114" t="s">
        <v>17</v>
      </c>
      <c r="G134" s="114" t="s">
        <v>37</v>
      </c>
      <c r="H134" s="114" t="s">
        <v>56</v>
      </c>
      <c r="I134" s="114" t="s">
        <v>259</v>
      </c>
      <c r="J134" s="116">
        <v>0.33333333333333331</v>
      </c>
      <c r="K134" s="116" t="e">
        <v>#VALUE!</v>
      </c>
      <c r="M134" s="89"/>
    </row>
    <row r="135" spans="1:13" ht="14.25" hidden="1" customHeight="1">
      <c r="A135" s="60"/>
      <c r="B135" s="110" t="s">
        <v>456</v>
      </c>
      <c r="C135" s="111" t="s">
        <v>555</v>
      </c>
      <c r="D135" s="112"/>
      <c r="E135" s="113">
        <v>261</v>
      </c>
      <c r="F135" s="114" t="s">
        <v>17</v>
      </c>
      <c r="G135" s="114" t="s">
        <v>37</v>
      </c>
      <c r="H135" s="114" t="s">
        <v>56</v>
      </c>
      <c r="I135" s="114" t="s">
        <v>259</v>
      </c>
      <c r="J135" s="116">
        <v>0.33333333333333331</v>
      </c>
      <c r="K135" s="116" t="e">
        <v>#VALUE!</v>
      </c>
      <c r="M135" s="89"/>
    </row>
    <row r="136" spans="1:13" ht="14.25" hidden="1" customHeight="1">
      <c r="A136" s="60"/>
      <c r="B136" s="110" t="s">
        <v>457</v>
      </c>
      <c r="C136" s="111" t="s">
        <v>556</v>
      </c>
      <c r="D136" s="112"/>
      <c r="E136" s="113">
        <v>262</v>
      </c>
      <c r="F136" s="114" t="s">
        <v>17</v>
      </c>
      <c r="G136" s="114" t="s">
        <v>37</v>
      </c>
      <c r="H136" s="114" t="s">
        <v>56</v>
      </c>
      <c r="I136" s="114" t="s">
        <v>259</v>
      </c>
      <c r="J136" s="116">
        <v>0.33333333333333331</v>
      </c>
      <c r="K136" s="116" t="e">
        <v>#VALUE!</v>
      </c>
      <c r="M136" s="89"/>
    </row>
    <row r="137" spans="1:13" ht="14.25" hidden="1" customHeight="1">
      <c r="A137" s="60"/>
      <c r="B137" s="123" t="s">
        <v>203</v>
      </c>
      <c r="C137" s="111" t="s">
        <v>204</v>
      </c>
      <c r="D137" s="112"/>
      <c r="E137" s="113">
        <v>264</v>
      </c>
      <c r="F137" s="114" t="s">
        <v>17</v>
      </c>
      <c r="G137" s="114" t="s">
        <v>37</v>
      </c>
      <c r="H137" s="114" t="s">
        <v>56</v>
      </c>
      <c r="I137" s="114" t="s">
        <v>259</v>
      </c>
      <c r="J137" s="116">
        <v>0.33333333333333331</v>
      </c>
      <c r="K137" s="116" t="e">
        <v>#VALUE!</v>
      </c>
      <c r="M137" s="89"/>
    </row>
    <row r="138" spans="1:13" ht="14.25" hidden="1" customHeight="1">
      <c r="A138" s="60"/>
      <c r="B138" s="123" t="s">
        <v>205</v>
      </c>
      <c r="C138" s="111" t="s">
        <v>206</v>
      </c>
      <c r="D138" s="112" t="s">
        <v>184</v>
      </c>
      <c r="E138" s="113">
        <v>315</v>
      </c>
      <c r="F138" s="114" t="s">
        <v>17</v>
      </c>
      <c r="G138" s="114" t="s">
        <v>207</v>
      </c>
      <c r="H138" s="114" t="s">
        <v>56</v>
      </c>
      <c r="I138" s="115">
        <v>0.2</v>
      </c>
      <c r="J138" s="116">
        <v>0.33333333333333331</v>
      </c>
      <c r="K138" s="116">
        <v>6.6666666666666666E-2</v>
      </c>
      <c r="M138" s="89"/>
    </row>
    <row r="139" spans="1:13" ht="14.25" hidden="1" customHeight="1">
      <c r="A139" s="60"/>
      <c r="B139" s="123" t="s">
        <v>208</v>
      </c>
      <c r="C139" s="111" t="s">
        <v>209</v>
      </c>
      <c r="D139" s="112" t="s">
        <v>184</v>
      </c>
      <c r="E139" s="113">
        <v>325</v>
      </c>
      <c r="F139" s="114" t="s">
        <v>17</v>
      </c>
      <c r="G139" s="114" t="s">
        <v>207</v>
      </c>
      <c r="H139" s="114" t="s">
        <v>56</v>
      </c>
      <c r="I139" s="115">
        <v>0.2</v>
      </c>
      <c r="J139" s="116">
        <v>0.33333333333333331</v>
      </c>
      <c r="K139" s="116">
        <v>6.6666666666666666E-2</v>
      </c>
      <c r="M139" s="89"/>
    </row>
    <row r="140" spans="1:13" ht="14.25" hidden="1" customHeight="1">
      <c r="A140" s="60"/>
      <c r="B140" s="123" t="s">
        <v>458</v>
      </c>
      <c r="C140" s="111" t="s">
        <v>459</v>
      </c>
      <c r="D140" s="112" t="s">
        <v>184</v>
      </c>
      <c r="E140" s="113">
        <v>326</v>
      </c>
      <c r="F140" s="114" t="s">
        <v>17</v>
      </c>
      <c r="G140" s="114" t="s">
        <v>207</v>
      </c>
      <c r="H140" s="114" t="s">
        <v>56</v>
      </c>
      <c r="I140" s="115">
        <v>0.2</v>
      </c>
      <c r="J140" s="116">
        <v>0.33333333333333331</v>
      </c>
      <c r="K140" s="116">
        <v>6.6666666666666666E-2</v>
      </c>
      <c r="M140" s="89"/>
    </row>
    <row r="141" spans="1:13" ht="14.25" hidden="1" customHeight="1">
      <c r="A141" s="60"/>
      <c r="B141" s="123" t="s">
        <v>210</v>
      </c>
      <c r="C141" s="111" t="s">
        <v>211</v>
      </c>
      <c r="D141" s="112" t="s">
        <v>184</v>
      </c>
      <c r="E141" s="113">
        <v>327</v>
      </c>
      <c r="F141" s="114" t="s">
        <v>17</v>
      </c>
      <c r="G141" s="114" t="s">
        <v>207</v>
      </c>
      <c r="H141" s="114" t="s">
        <v>56</v>
      </c>
      <c r="I141" s="115">
        <v>0.2</v>
      </c>
      <c r="J141" s="116">
        <v>0.33333333333333331</v>
      </c>
      <c r="K141" s="116">
        <v>6.6666666666666666E-2</v>
      </c>
      <c r="M141" s="89"/>
    </row>
    <row r="142" spans="1:13" ht="14.25" hidden="1" customHeight="1">
      <c r="A142" s="60"/>
      <c r="B142" s="123" t="s">
        <v>460</v>
      </c>
      <c r="C142" s="111" t="s">
        <v>461</v>
      </c>
      <c r="D142" s="112" t="s">
        <v>184</v>
      </c>
      <c r="E142" s="113">
        <v>328</v>
      </c>
      <c r="F142" s="114" t="s">
        <v>17</v>
      </c>
      <c r="G142" s="114" t="s">
        <v>207</v>
      </c>
      <c r="H142" s="114" t="s">
        <v>56</v>
      </c>
      <c r="I142" s="115">
        <v>0.2</v>
      </c>
      <c r="J142" s="116">
        <v>0.33333333333333331</v>
      </c>
      <c r="K142" s="116">
        <v>6.6666666666666666E-2</v>
      </c>
      <c r="M142" s="89"/>
    </row>
    <row r="143" spans="1:13" ht="14.25" hidden="1" customHeight="1">
      <c r="A143" s="60"/>
      <c r="B143" s="123" t="s">
        <v>462</v>
      </c>
      <c r="C143" s="111" t="s">
        <v>463</v>
      </c>
      <c r="D143" s="112"/>
      <c r="E143" s="113">
        <v>330</v>
      </c>
      <c r="F143" s="114" t="s">
        <v>17</v>
      </c>
      <c r="G143" s="114" t="s">
        <v>207</v>
      </c>
      <c r="H143" s="114" t="s">
        <v>56</v>
      </c>
      <c r="I143" s="114" t="s">
        <v>259</v>
      </c>
      <c r="J143" s="116">
        <v>0.33333333333333331</v>
      </c>
      <c r="K143" s="116" t="e">
        <v>#VALUE!</v>
      </c>
      <c r="M143" s="89"/>
    </row>
    <row r="144" spans="1:13" ht="14.25" hidden="1" customHeight="1">
      <c r="A144" s="60"/>
      <c r="B144" s="123" t="s">
        <v>464</v>
      </c>
      <c r="C144" s="111" t="s">
        <v>465</v>
      </c>
      <c r="D144" s="112"/>
      <c r="E144" s="113">
        <v>332</v>
      </c>
      <c r="F144" s="114" t="s">
        <v>17</v>
      </c>
      <c r="G144" s="114" t="s">
        <v>207</v>
      </c>
      <c r="H144" s="114" t="s">
        <v>56</v>
      </c>
      <c r="I144" s="114" t="s">
        <v>259</v>
      </c>
      <c r="J144" s="116">
        <v>0.33333333333333331</v>
      </c>
      <c r="K144" s="116" t="e">
        <v>#VALUE!</v>
      </c>
      <c r="M144" s="89"/>
    </row>
    <row r="145" spans="1:13" ht="14.25" hidden="1" customHeight="1">
      <c r="A145" s="60"/>
      <c r="B145" s="123" t="s">
        <v>466</v>
      </c>
      <c r="C145" s="111" t="s">
        <v>467</v>
      </c>
      <c r="D145" s="112"/>
      <c r="E145" s="113">
        <v>333</v>
      </c>
      <c r="F145" s="114" t="s">
        <v>17</v>
      </c>
      <c r="G145" s="114" t="s">
        <v>207</v>
      </c>
      <c r="H145" s="114" t="s">
        <v>56</v>
      </c>
      <c r="I145" s="114" t="s">
        <v>259</v>
      </c>
      <c r="J145" s="116">
        <v>0.33333333333333331</v>
      </c>
      <c r="K145" s="116" t="e">
        <v>#VALUE!</v>
      </c>
      <c r="M145" s="89"/>
    </row>
    <row r="146" spans="1:13" ht="14.25" hidden="1" customHeight="1">
      <c r="A146" s="60"/>
      <c r="B146" s="123" t="s">
        <v>212</v>
      </c>
      <c r="C146" s="111" t="s">
        <v>213</v>
      </c>
      <c r="D146" s="112" t="s">
        <v>184</v>
      </c>
      <c r="E146" s="113">
        <v>334</v>
      </c>
      <c r="F146" s="114" t="s">
        <v>17</v>
      </c>
      <c r="G146" s="114" t="s">
        <v>207</v>
      </c>
      <c r="H146" s="114" t="s">
        <v>56</v>
      </c>
      <c r="I146" s="115">
        <v>0.5</v>
      </c>
      <c r="J146" s="116">
        <v>0.33333333333333331</v>
      </c>
      <c r="K146" s="116">
        <v>0.16666666666666666</v>
      </c>
      <c r="M146" s="89"/>
    </row>
    <row r="147" spans="1:13" ht="14.25" hidden="1" customHeight="1">
      <c r="A147" s="60"/>
      <c r="B147" s="123" t="s">
        <v>468</v>
      </c>
      <c r="C147" s="111" t="s">
        <v>469</v>
      </c>
      <c r="D147" s="112"/>
      <c r="E147" s="113">
        <v>337</v>
      </c>
      <c r="F147" s="114" t="s">
        <v>17</v>
      </c>
      <c r="G147" s="114" t="s">
        <v>207</v>
      </c>
      <c r="H147" s="114" t="s">
        <v>56</v>
      </c>
      <c r="I147" s="114" t="s">
        <v>259</v>
      </c>
      <c r="J147" s="116">
        <v>0.33333333333333331</v>
      </c>
      <c r="K147" s="116" t="e">
        <v>#VALUE!</v>
      </c>
      <c r="M147" s="89"/>
    </row>
    <row r="148" spans="1:13" ht="14.25" hidden="1" customHeight="1">
      <c r="A148" s="60"/>
      <c r="B148" s="123" t="s">
        <v>470</v>
      </c>
      <c r="C148" s="111" t="s">
        <v>471</v>
      </c>
      <c r="D148" s="112"/>
      <c r="E148" s="113">
        <v>340</v>
      </c>
      <c r="F148" s="114" t="s">
        <v>17</v>
      </c>
      <c r="G148" s="114" t="s">
        <v>207</v>
      </c>
      <c r="H148" s="114" t="s">
        <v>56</v>
      </c>
      <c r="I148" s="114" t="s">
        <v>259</v>
      </c>
      <c r="J148" s="116">
        <v>0.33333333333333331</v>
      </c>
      <c r="K148" s="116" t="e">
        <v>#VALUE!</v>
      </c>
      <c r="M148" s="89"/>
    </row>
    <row r="149" spans="1:13" ht="14.25" hidden="1" customHeight="1">
      <c r="A149" s="60"/>
      <c r="B149" s="123" t="s">
        <v>472</v>
      </c>
      <c r="C149" s="111" t="s">
        <v>473</v>
      </c>
      <c r="D149" s="112"/>
      <c r="E149" s="113">
        <v>343</v>
      </c>
      <c r="F149" s="114" t="s">
        <v>17</v>
      </c>
      <c r="G149" s="114" t="s">
        <v>207</v>
      </c>
      <c r="H149" s="114" t="s">
        <v>56</v>
      </c>
      <c r="I149" s="114" t="s">
        <v>259</v>
      </c>
      <c r="J149" s="116">
        <v>0.33333333333333331</v>
      </c>
      <c r="K149" s="116" t="e">
        <v>#VALUE!</v>
      </c>
      <c r="M149" s="89"/>
    </row>
    <row r="150" spans="1:13" ht="14.25" hidden="1" customHeight="1">
      <c r="A150" s="60"/>
      <c r="B150" s="123" t="s">
        <v>557</v>
      </c>
      <c r="C150" s="133" t="s">
        <v>545</v>
      </c>
      <c r="D150" s="112"/>
      <c r="E150" s="113">
        <v>351</v>
      </c>
      <c r="F150" s="114" t="s">
        <v>17</v>
      </c>
      <c r="G150" s="114" t="s">
        <v>207</v>
      </c>
      <c r="H150" s="114" t="s">
        <v>56</v>
      </c>
      <c r="I150" s="114" t="s">
        <v>259</v>
      </c>
      <c r="J150" s="116">
        <v>0.33333333333333331</v>
      </c>
      <c r="K150" s="116" t="e">
        <v>#VALUE!</v>
      </c>
      <c r="M150" s="89"/>
    </row>
    <row r="151" spans="1:13" ht="14.25" hidden="1" customHeight="1">
      <c r="A151" s="60"/>
      <c r="B151" s="123" t="s">
        <v>558</v>
      </c>
      <c r="C151" s="133" t="s">
        <v>546</v>
      </c>
      <c r="D151" s="112"/>
      <c r="E151" s="113">
        <v>352</v>
      </c>
      <c r="F151" s="114" t="s">
        <v>17</v>
      </c>
      <c r="G151" s="114" t="s">
        <v>207</v>
      </c>
      <c r="H151" s="114" t="s">
        <v>56</v>
      </c>
      <c r="I151" s="114" t="s">
        <v>259</v>
      </c>
      <c r="J151" s="116">
        <v>0.33333333333333331</v>
      </c>
      <c r="K151" s="116" t="e">
        <v>#VALUE!</v>
      </c>
      <c r="M151" s="89"/>
    </row>
    <row r="152" spans="1:13" ht="14.25" hidden="1" customHeight="1">
      <c r="A152" s="60"/>
      <c r="B152" s="123" t="s">
        <v>559</v>
      </c>
      <c r="C152" s="133" t="s">
        <v>541</v>
      </c>
      <c r="D152" s="112"/>
      <c r="E152" s="113">
        <v>353</v>
      </c>
      <c r="F152" s="114" t="s">
        <v>17</v>
      </c>
      <c r="G152" s="114" t="s">
        <v>207</v>
      </c>
      <c r="H152" s="114" t="s">
        <v>56</v>
      </c>
      <c r="I152" s="114" t="s">
        <v>259</v>
      </c>
      <c r="J152" s="116">
        <v>0.33333333333333331</v>
      </c>
      <c r="K152" s="116" t="e">
        <v>#VALUE!</v>
      </c>
      <c r="M152" s="89"/>
    </row>
    <row r="153" spans="1:13" ht="14.25" hidden="1" customHeight="1">
      <c r="A153" s="60"/>
      <c r="B153" s="123" t="s">
        <v>560</v>
      </c>
      <c r="C153" s="133" t="s">
        <v>542</v>
      </c>
      <c r="D153" s="112" t="s">
        <v>184</v>
      </c>
      <c r="E153" s="113">
        <v>354</v>
      </c>
      <c r="F153" s="114" t="s">
        <v>17</v>
      </c>
      <c r="G153" s="114" t="s">
        <v>207</v>
      </c>
      <c r="H153" s="114" t="s">
        <v>56</v>
      </c>
      <c r="I153" s="115">
        <v>1</v>
      </c>
      <c r="J153" s="116">
        <v>0.33333333333333331</v>
      </c>
      <c r="K153" s="116">
        <v>0.33333333333333331</v>
      </c>
      <c r="M153" s="89"/>
    </row>
    <row r="154" spans="1:13" ht="14.25" hidden="1" customHeight="1">
      <c r="A154" s="60"/>
      <c r="B154" s="123" t="s">
        <v>561</v>
      </c>
      <c r="C154" s="133" t="s">
        <v>543</v>
      </c>
      <c r="D154" s="112"/>
      <c r="E154" s="113">
        <v>355</v>
      </c>
      <c r="F154" s="114" t="s">
        <v>17</v>
      </c>
      <c r="G154" s="114" t="s">
        <v>207</v>
      </c>
      <c r="H154" s="114" t="s">
        <v>56</v>
      </c>
      <c r="I154" s="114" t="s">
        <v>259</v>
      </c>
      <c r="J154" s="116">
        <v>0.33333333333333331</v>
      </c>
      <c r="K154" s="116" t="e">
        <v>#VALUE!</v>
      </c>
      <c r="M154" s="89"/>
    </row>
    <row r="155" spans="1:13" ht="14.25" hidden="1" customHeight="1">
      <c r="A155" s="60"/>
      <c r="B155" s="123" t="s">
        <v>562</v>
      </c>
      <c r="C155" s="133" t="s">
        <v>544</v>
      </c>
      <c r="D155" s="112"/>
      <c r="E155" s="113">
        <v>356</v>
      </c>
      <c r="F155" s="114" t="s">
        <v>17</v>
      </c>
      <c r="G155" s="114" t="s">
        <v>207</v>
      </c>
      <c r="H155" s="114" t="s">
        <v>56</v>
      </c>
      <c r="I155" s="114" t="s">
        <v>259</v>
      </c>
      <c r="J155" s="116">
        <v>0.33333333333333331</v>
      </c>
      <c r="K155" s="116" t="e">
        <v>#VALUE!</v>
      </c>
      <c r="M155" s="89"/>
    </row>
    <row r="156" spans="1:13" ht="14.25" customHeight="1">
      <c r="A156" s="60"/>
      <c r="B156" s="11"/>
      <c r="C156" s="11"/>
      <c r="D156" s="11"/>
      <c r="E156" s="11"/>
      <c r="J156" s="14"/>
      <c r="K156" s="131"/>
      <c r="M156" s="89"/>
    </row>
    <row r="157" spans="1:13" ht="14.25" customHeight="1">
      <c r="A157" s="60"/>
      <c r="B157" s="11"/>
      <c r="C157" s="11"/>
      <c r="D157" s="11"/>
      <c r="E157" s="11"/>
      <c r="J157" s="14"/>
      <c r="K157" s="131"/>
      <c r="M157" s="89"/>
    </row>
    <row r="158" spans="1:13" ht="14.25" customHeight="1">
      <c r="A158" s="60"/>
      <c r="B158" s="6" t="s">
        <v>497</v>
      </c>
      <c r="D158" s="62"/>
      <c r="E158" s="13"/>
      <c r="J158" s="14"/>
      <c r="K158" s="14"/>
      <c r="M158" s="89"/>
    </row>
    <row r="159" spans="1:13" ht="14.25" customHeight="1" thickBot="1">
      <c r="A159" s="60"/>
      <c r="B159" s="11"/>
      <c r="C159" s="11"/>
      <c r="D159" s="62"/>
      <c r="E159" s="13"/>
      <c r="J159" s="14"/>
      <c r="K159" s="14"/>
      <c r="M159" s="89"/>
    </row>
    <row r="160" spans="1:13" ht="45.75" customHeight="1" thickBot="1">
      <c r="A160" s="60"/>
      <c r="C160" s="15" t="s">
        <v>214</v>
      </c>
      <c r="D160" s="16" t="s">
        <v>511</v>
      </c>
      <c r="E160" s="16" t="s">
        <v>68</v>
      </c>
      <c r="F160" s="17" t="s">
        <v>512</v>
      </c>
      <c r="M160" s="89"/>
    </row>
    <row r="161" spans="1:13" ht="26.25" customHeight="1">
      <c r="A161" s="60"/>
      <c r="C161" s="22" t="s">
        <v>215</v>
      </c>
      <c r="D161" s="92">
        <f>I12+I18+I24+I30+I36+I42+I48+I54+I60+I66+I72+I78+I84+I90+I96</f>
        <v>0.55555555555555558</v>
      </c>
      <c r="E161" s="92">
        <f t="shared" ref="E161:E166" si="0">1/6</f>
        <v>0.16666666666666666</v>
      </c>
      <c r="F161" s="93">
        <f t="shared" ref="F161:F166" si="1">E161*D161</f>
        <v>9.2592592592592587E-2</v>
      </c>
      <c r="M161" s="89"/>
    </row>
    <row r="162" spans="1:13" ht="26.25" customHeight="1">
      <c r="A162" s="60"/>
      <c r="C162" s="22" t="s">
        <v>216</v>
      </c>
      <c r="D162" s="92">
        <f>I13+I19+I25+I31+I37+I43+I49+I55+I61+I67+I73+I79+I85+I91+I97</f>
        <v>0.22222222222222221</v>
      </c>
      <c r="E162" s="92">
        <f t="shared" si="0"/>
        <v>0.16666666666666666</v>
      </c>
      <c r="F162" s="93">
        <f t="shared" si="1"/>
        <v>3.7037037037037035E-2</v>
      </c>
      <c r="M162" s="89"/>
    </row>
    <row r="163" spans="1:13" ht="30">
      <c r="A163" s="60"/>
      <c r="C163" s="22" t="s">
        <v>217</v>
      </c>
      <c r="D163" s="92">
        <f>I14+I15+I16+I20+I21+I22+I26+I27+I28+I32+I33+I34+I38+I39+I40+I44+I45+I46+I50+I51+I52+I56+I57+I58++I62+I63+I64+I68+I69+I70+I74+I75+I76+I80+I81+I82+I86+I87+I88+I92+I93+I94+I98+I99+I100</f>
        <v>0.18518518518518517</v>
      </c>
      <c r="E163" s="92">
        <f t="shared" si="0"/>
        <v>0.16666666666666666</v>
      </c>
      <c r="F163" s="93">
        <f t="shared" si="1"/>
        <v>3.0864197530864196E-2</v>
      </c>
      <c r="M163" s="89"/>
    </row>
    <row r="164" spans="1:13" ht="26.25" customHeight="1">
      <c r="A164" s="60"/>
      <c r="C164" s="22" t="s">
        <v>218</v>
      </c>
      <c r="D164" s="92">
        <f>I17+I23+I29+I35+I41+I47+I53+I59+I65+I71+I77+I83+I89+I95+I101</f>
        <v>0</v>
      </c>
      <c r="E164" s="92">
        <f t="shared" si="0"/>
        <v>0.16666666666666666</v>
      </c>
      <c r="F164" s="93">
        <f t="shared" si="1"/>
        <v>0</v>
      </c>
      <c r="M164" s="89"/>
    </row>
    <row r="165" spans="1:13" ht="26.25" customHeight="1">
      <c r="A165" s="60"/>
      <c r="C165" s="22" t="s">
        <v>219</v>
      </c>
      <c r="D165" s="92">
        <f>SUM(I102:I106)</f>
        <v>1</v>
      </c>
      <c r="E165" s="92">
        <f t="shared" si="0"/>
        <v>0.16666666666666666</v>
      </c>
      <c r="F165" s="93">
        <f t="shared" si="1"/>
        <v>0.16666666666666666</v>
      </c>
      <c r="M165" s="89"/>
    </row>
    <row r="166" spans="1:13" ht="26.25" customHeight="1" thickBot="1">
      <c r="A166" s="60"/>
      <c r="C166" s="18" t="s">
        <v>220</v>
      </c>
      <c r="D166" s="10">
        <f>SUM(I107:I117)</f>
        <v>0.99999999999999989</v>
      </c>
      <c r="E166" s="92">
        <f t="shared" si="0"/>
        <v>0.16666666666666666</v>
      </c>
      <c r="F166" s="93">
        <f t="shared" si="1"/>
        <v>0.16666666666666663</v>
      </c>
      <c r="M166" s="89"/>
    </row>
    <row r="167" spans="1:13" ht="26.25" customHeight="1" thickBot="1">
      <c r="A167" s="60"/>
      <c r="C167" s="264" t="s">
        <v>73</v>
      </c>
      <c r="D167" s="269"/>
      <c r="E167" s="270"/>
      <c r="F167" s="20">
        <f>SUM(F161:F166)</f>
        <v>0.49382716049382713</v>
      </c>
      <c r="M167" s="89"/>
    </row>
    <row r="168" spans="1:13" ht="14.25" customHeight="1">
      <c r="A168" s="60"/>
      <c r="M168" s="89"/>
    </row>
    <row r="169" spans="1:13" ht="14.25" customHeight="1">
      <c r="A169" s="60"/>
      <c r="M169" s="89"/>
    </row>
    <row r="170" spans="1:13" ht="14.25" customHeight="1" thickBot="1">
      <c r="A170" s="60"/>
      <c r="M170" s="89"/>
    </row>
    <row r="171" spans="1:13" ht="33.75" customHeight="1" thickBot="1">
      <c r="A171" s="60"/>
      <c r="C171" s="21" t="s">
        <v>221</v>
      </c>
      <c r="D171" s="64" t="s">
        <v>511</v>
      </c>
      <c r="E171" s="64" t="s">
        <v>68</v>
      </c>
      <c r="F171" s="65" t="s">
        <v>515</v>
      </c>
      <c r="M171" s="89"/>
    </row>
    <row r="172" spans="1:13" ht="36.75" customHeight="1">
      <c r="A172" s="60"/>
      <c r="C172" s="22" t="s">
        <v>222</v>
      </c>
      <c r="D172" s="92">
        <f>SUM(I118:I123)</f>
        <v>1</v>
      </c>
      <c r="E172" s="92">
        <f t="shared" ref="E172:E174" si="2">1/3</f>
        <v>0.33333333333333331</v>
      </c>
      <c r="F172" s="93">
        <f t="shared" ref="F172:F174" si="3">E172*D172</f>
        <v>0.33333333333333331</v>
      </c>
      <c r="M172" s="89"/>
    </row>
    <row r="173" spans="1:13" ht="33.75" customHeight="1">
      <c r="A173" s="60"/>
      <c r="C173" s="22" t="s">
        <v>223</v>
      </c>
      <c r="D173" s="92">
        <f>SUM(I124:I127)</f>
        <v>1</v>
      </c>
      <c r="E173" s="92">
        <f t="shared" si="2"/>
        <v>0.33333333333333331</v>
      </c>
      <c r="F173" s="93">
        <f t="shared" si="3"/>
        <v>0.33333333333333331</v>
      </c>
      <c r="M173" s="89"/>
    </row>
    <row r="174" spans="1:13" ht="36.75" customHeight="1" thickBot="1">
      <c r="A174" s="60"/>
      <c r="C174" s="22" t="s">
        <v>535</v>
      </c>
      <c r="D174" s="92">
        <f>SUM(I128:I137)</f>
        <v>1</v>
      </c>
      <c r="E174" s="92">
        <f t="shared" si="2"/>
        <v>0.33333333333333331</v>
      </c>
      <c r="F174" s="93">
        <f t="shared" si="3"/>
        <v>0.33333333333333331</v>
      </c>
      <c r="M174" s="89"/>
    </row>
    <row r="175" spans="1:13" ht="27" customHeight="1" thickBot="1">
      <c r="A175" s="60"/>
      <c r="C175" s="267" t="s">
        <v>73</v>
      </c>
      <c r="D175" s="269"/>
      <c r="E175" s="270"/>
      <c r="F175" s="134">
        <f>SUM(F172:F174)</f>
        <v>1</v>
      </c>
      <c r="M175" s="89"/>
    </row>
    <row r="176" spans="1:13" ht="27" customHeight="1">
      <c r="A176" s="60"/>
      <c r="M176" s="89"/>
    </row>
    <row r="177" spans="1:13" ht="27" customHeight="1">
      <c r="A177" s="60"/>
      <c r="M177" s="89"/>
    </row>
    <row r="178" spans="1:13" ht="14.25" customHeight="1" thickBot="1">
      <c r="A178" s="60"/>
      <c r="M178" s="89"/>
    </row>
    <row r="179" spans="1:13" ht="33.75" customHeight="1" thickBot="1">
      <c r="A179" s="60"/>
      <c r="C179" s="100" t="s">
        <v>224</v>
      </c>
      <c r="D179" s="101" t="s">
        <v>511</v>
      </c>
      <c r="E179" s="101" t="s">
        <v>68</v>
      </c>
      <c r="F179" s="102" t="s">
        <v>516</v>
      </c>
      <c r="M179" s="89"/>
    </row>
    <row r="180" spans="1:13" ht="27" customHeight="1">
      <c r="A180" s="60"/>
      <c r="C180" s="103" t="s">
        <v>225</v>
      </c>
      <c r="D180" s="92">
        <f>SUM(I138:I144)</f>
        <v>1</v>
      </c>
      <c r="E180" s="92">
        <f>1/3</f>
        <v>0.33333333333333331</v>
      </c>
      <c r="F180" s="104">
        <f t="shared" ref="F180:F181" si="4">E180*D180</f>
        <v>0.33333333333333331</v>
      </c>
      <c r="M180" s="89"/>
    </row>
    <row r="181" spans="1:13" ht="37.5" customHeight="1">
      <c r="A181" s="60"/>
      <c r="C181" s="105" t="s">
        <v>226</v>
      </c>
      <c r="D181" s="92">
        <f>SUM(I145:I149)</f>
        <v>0.5</v>
      </c>
      <c r="E181" s="92">
        <f t="shared" ref="E181:E182" si="5">1/3</f>
        <v>0.33333333333333331</v>
      </c>
      <c r="F181" s="104">
        <f t="shared" si="4"/>
        <v>0.16666666666666666</v>
      </c>
      <c r="M181" s="89"/>
    </row>
    <row r="182" spans="1:13" ht="37.5" customHeight="1" thickBot="1">
      <c r="A182" s="60"/>
      <c r="C182" s="106" t="s">
        <v>540</v>
      </c>
      <c r="D182" s="107">
        <f>SUM(I150:I155)</f>
        <v>1</v>
      </c>
      <c r="E182" s="108">
        <f t="shared" si="5"/>
        <v>0.33333333333333331</v>
      </c>
      <c r="F182" s="109">
        <f>E182*D182</f>
        <v>0.33333333333333331</v>
      </c>
      <c r="M182" s="89"/>
    </row>
    <row r="183" spans="1:13" ht="27" customHeight="1" thickBot="1">
      <c r="A183" s="60"/>
      <c r="C183" s="271" t="s">
        <v>73</v>
      </c>
      <c r="D183" s="272"/>
      <c r="E183" s="273"/>
      <c r="F183" s="99">
        <f>SUM(F180:F182)</f>
        <v>0.83333333333333326</v>
      </c>
      <c r="M183" s="89"/>
    </row>
    <row r="184" spans="1:13" ht="14.25" customHeight="1" thickBot="1">
      <c r="A184" s="60"/>
      <c r="M184" s="89"/>
    </row>
    <row r="185" spans="1:13" ht="29.25" customHeight="1" thickBot="1">
      <c r="A185" s="60"/>
      <c r="C185" s="268" t="s">
        <v>78</v>
      </c>
      <c r="D185" s="269"/>
      <c r="E185" s="270"/>
      <c r="F185" s="68">
        <f>(F167*(1/3))+(F175*(1/3)+(F183*(1/3)))</f>
        <v>0.77572016460905346</v>
      </c>
      <c r="M185" s="89"/>
    </row>
    <row r="186" spans="1:13" ht="14.25" customHeight="1">
      <c r="A186" s="60"/>
      <c r="M186" s="89"/>
    </row>
    <row r="187" spans="1:13" ht="14.25" customHeight="1">
      <c r="A187" s="60"/>
      <c r="M187" s="89"/>
    </row>
    <row r="188" spans="1:13" ht="14.25" customHeight="1">
      <c r="A188" s="60"/>
      <c r="M188" s="89"/>
    </row>
    <row r="189" spans="1:13" ht="14.25" customHeight="1">
      <c r="A189" s="60"/>
      <c r="M189" s="89"/>
    </row>
    <row r="190" spans="1:13" ht="14.25" customHeight="1">
      <c r="A190" s="60"/>
      <c r="M190" s="89"/>
    </row>
    <row r="191" spans="1:13" ht="14.25" customHeight="1">
      <c r="A191" s="60"/>
      <c r="M191" s="89"/>
    </row>
    <row r="192" spans="1:13" ht="14.25" customHeight="1">
      <c r="A192" s="60"/>
      <c r="M192" s="89"/>
    </row>
    <row r="193" spans="1:13" ht="16.149999999999999" customHeight="1">
      <c r="A193" s="60"/>
      <c r="C193" s="86" t="s">
        <v>508</v>
      </c>
      <c r="D193" s="87"/>
      <c r="E193" s="87"/>
      <c r="F193" s="87"/>
      <c r="G193" s="87"/>
      <c r="H193" s="87"/>
      <c r="I193" s="87"/>
      <c r="J193" s="88"/>
      <c r="M193" s="89"/>
    </row>
    <row r="194" spans="1:13" ht="14.25" customHeight="1">
      <c r="A194" s="60"/>
      <c r="C194" s="81" t="s">
        <v>507</v>
      </c>
      <c r="D194" s="74"/>
      <c r="E194" s="74"/>
      <c r="F194" s="74"/>
      <c r="G194" s="74"/>
      <c r="H194" s="74"/>
      <c r="I194" s="74"/>
      <c r="J194" s="80"/>
      <c r="M194" s="89"/>
    </row>
    <row r="195" spans="1:13" ht="14.25" customHeight="1">
      <c r="A195" s="60"/>
      <c r="C195" s="81" t="s">
        <v>509</v>
      </c>
      <c r="D195" s="74"/>
      <c r="E195" s="74"/>
      <c r="F195" s="74"/>
      <c r="G195" s="74"/>
      <c r="H195" s="74"/>
      <c r="I195" s="74"/>
      <c r="J195" s="80"/>
      <c r="M195" s="89"/>
    </row>
    <row r="196" spans="1:13" ht="14.25" customHeight="1">
      <c r="A196" s="60"/>
      <c r="C196" s="90" t="s">
        <v>510</v>
      </c>
      <c r="D196" s="83"/>
      <c r="E196" s="83"/>
      <c r="F196" s="83"/>
      <c r="G196" s="83"/>
      <c r="H196" s="83"/>
      <c r="I196" s="83"/>
      <c r="J196" s="91"/>
      <c r="M196" s="89"/>
    </row>
    <row r="197" spans="1:13" ht="14.25" customHeight="1">
      <c r="A197" s="60"/>
      <c r="M197" s="89"/>
    </row>
    <row r="198" spans="1:13" ht="14.25" customHeight="1">
      <c r="A198" s="60"/>
      <c r="M198" s="89"/>
    </row>
    <row r="199" spans="1:13" ht="14.25" customHeight="1">
      <c r="A199" s="60"/>
      <c r="M199" s="89"/>
    </row>
    <row r="200" spans="1:13" ht="14.25" customHeight="1" thickBot="1">
      <c r="A200" s="94"/>
      <c r="B200" s="95"/>
      <c r="C200" s="95"/>
      <c r="D200" s="95"/>
      <c r="E200" s="95"/>
      <c r="F200" s="95"/>
      <c r="G200" s="95"/>
      <c r="H200" s="95"/>
      <c r="I200" s="95"/>
      <c r="J200" s="95"/>
      <c r="K200" s="95"/>
      <c r="L200" s="95"/>
      <c r="M200" s="96"/>
    </row>
    <row r="201" spans="1:13" ht="14.25" customHeight="1"/>
    <row r="202" spans="1:13" ht="14.25" customHeight="1"/>
    <row r="203" spans="1:13" ht="14.25" customHeight="1"/>
    <row r="204" spans="1:13" ht="14.25" customHeight="1"/>
    <row r="205" spans="1:13" ht="14.25" customHeight="1"/>
    <row r="206" spans="1:13" ht="14.25" customHeight="1"/>
    <row r="207" spans="1:13" ht="14.25" customHeight="1"/>
    <row r="208" spans="1:13"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row r="1078" ht="14.25" customHeight="1"/>
    <row r="1079" ht="14.25" customHeight="1"/>
    <row r="1080" ht="14.25" customHeight="1"/>
    <row r="1081" ht="14.25" customHeight="1"/>
    <row r="1082" ht="14.25" customHeight="1"/>
    <row r="1083" ht="14.25" customHeight="1"/>
    <row r="1084" ht="14.25" customHeight="1"/>
    <row r="1085" ht="14.25" customHeight="1"/>
    <row r="1086" ht="14.25" customHeight="1"/>
    <row r="1087" ht="14.25" customHeight="1"/>
    <row r="1088" ht="14.25" customHeight="1"/>
    <row r="1089" ht="14.25" customHeight="1"/>
    <row r="1090" ht="14.25" customHeight="1"/>
    <row r="1091" ht="14.25" customHeight="1"/>
    <row r="1092" ht="14.25" customHeight="1"/>
    <row r="1093" ht="14.25" customHeight="1"/>
    <row r="1094" ht="14.25" customHeight="1"/>
    <row r="1095" ht="14.25" customHeight="1"/>
    <row r="1096" ht="14.25" customHeight="1"/>
    <row r="1097" ht="14.25" customHeight="1"/>
    <row r="1098" ht="14.25" customHeight="1"/>
    <row r="1099" ht="14.25" customHeight="1"/>
    <row r="1100" ht="14.25" customHeight="1"/>
    <row r="1101" ht="14.25" customHeight="1"/>
    <row r="1102" ht="14.25" customHeight="1"/>
    <row r="1103" ht="14.25" customHeight="1"/>
    <row r="1104" ht="14.25" customHeight="1"/>
    <row r="1105" ht="14.25" customHeight="1"/>
    <row r="1106" ht="14.25" customHeight="1"/>
    <row r="1107" ht="14.25" customHeight="1"/>
    <row r="1108" ht="14.25" customHeight="1"/>
    <row r="1109" ht="14.25" customHeight="1"/>
    <row r="1110" ht="14.25" customHeight="1"/>
    <row r="1111" ht="14.25" customHeight="1"/>
    <row r="1112" ht="14.25" customHeight="1"/>
    <row r="1113" ht="14.25" customHeight="1"/>
    <row r="1114" ht="14.25" customHeight="1"/>
    <row r="1115" ht="14.25" customHeight="1"/>
    <row r="1116" ht="14.25" customHeight="1"/>
    <row r="1117" ht="14.25" customHeight="1"/>
    <row r="1118" ht="14.25" customHeight="1"/>
    <row r="1119" ht="14.25" customHeight="1"/>
    <row r="1120" ht="14.25" customHeight="1"/>
    <row r="1121" ht="14.25" customHeight="1"/>
    <row r="1122" ht="14.25" customHeight="1"/>
    <row r="1123" ht="14.25" customHeight="1"/>
    <row r="1124" ht="14.25" customHeight="1"/>
    <row r="1125" ht="14.25" customHeight="1"/>
    <row r="1126" ht="14.25" customHeight="1"/>
  </sheetData>
  <sheetProtection algorithmName="SHA-512" hashValue="3hvJLdIF4p+Im1CHkGuRA7h7/QeECqYUhC2tbYSpHMp2DRFMYxpMIAV+5pChfoTovweOpWJcpY3M02uSxNLp2Q==" saltValue="KiHHyLRApznBaI1vVl/iTw==" spinCount="100000" sheet="1" objects="1" scenarios="1"/>
  <autoFilter ref="B11:K155" xr:uid="{00000000-0001-0000-0500-000000000000}"/>
  <mergeCells count="12">
    <mergeCell ref="C185:E185"/>
    <mergeCell ref="C175:E175"/>
    <mergeCell ref="C183:E183"/>
    <mergeCell ref="A6:M6"/>
    <mergeCell ref="A1:M1"/>
    <mergeCell ref="A2:M2"/>
    <mergeCell ref="A5:M5"/>
    <mergeCell ref="A3:M3"/>
    <mergeCell ref="A4:M4"/>
    <mergeCell ref="A7:M8"/>
    <mergeCell ref="A9:M9"/>
    <mergeCell ref="C167:E167"/>
  </mergeCells>
  <phoneticPr fontId="22" type="noConversion"/>
  <hyperlinks>
    <hyperlink ref="B158"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tabSelected="1" view="pageBreakPreview" topLeftCell="A4" zoomScaleNormal="100" zoomScaleSheetLayoutView="100" workbookViewId="0">
      <selection activeCell="A10" sqref="A10"/>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207"/>
      <c r="B1" s="223"/>
      <c r="C1" s="223"/>
      <c r="D1" s="223"/>
      <c r="E1" s="223"/>
      <c r="F1" s="223"/>
      <c r="G1" s="223"/>
      <c r="H1" s="223"/>
      <c r="I1" s="223"/>
      <c r="J1" s="223"/>
      <c r="K1" s="223"/>
      <c r="L1" s="223"/>
      <c r="M1" s="224"/>
    </row>
    <row r="2" spans="1:13" ht="16.899999999999999" customHeight="1">
      <c r="A2" s="210" t="s">
        <v>0</v>
      </c>
      <c r="B2" s="211"/>
      <c r="C2" s="211"/>
      <c r="D2" s="211"/>
      <c r="E2" s="211"/>
      <c r="F2" s="211"/>
      <c r="G2" s="211"/>
      <c r="H2" s="211"/>
      <c r="I2" s="211"/>
      <c r="J2" s="211"/>
      <c r="K2" s="211"/>
      <c r="L2" s="211"/>
      <c r="M2" s="225"/>
    </row>
    <row r="3" spans="1:13" ht="16.899999999999999" customHeight="1">
      <c r="A3" s="210" t="s">
        <v>1</v>
      </c>
      <c r="B3" s="211"/>
      <c r="C3" s="211"/>
      <c r="D3" s="211"/>
      <c r="E3" s="211"/>
      <c r="F3" s="211"/>
      <c r="G3" s="211"/>
      <c r="H3" s="211"/>
      <c r="I3" s="211"/>
      <c r="J3" s="211"/>
      <c r="K3" s="211"/>
      <c r="L3" s="211"/>
      <c r="M3" s="225"/>
    </row>
    <row r="4" spans="1:13" ht="16.899999999999999" customHeight="1">
      <c r="A4" s="210" t="s">
        <v>2</v>
      </c>
      <c r="B4" s="211"/>
      <c r="C4" s="211"/>
      <c r="D4" s="211"/>
      <c r="E4" s="211"/>
      <c r="F4" s="211"/>
      <c r="G4" s="211"/>
      <c r="H4" s="211"/>
      <c r="I4" s="211"/>
      <c r="J4" s="211"/>
      <c r="K4" s="211"/>
      <c r="L4" s="211"/>
      <c r="M4" s="225"/>
    </row>
    <row r="5" spans="1:13" ht="16.899999999999999" customHeight="1">
      <c r="A5" s="210">
        <v>2024</v>
      </c>
      <c r="B5" s="211"/>
      <c r="C5" s="211"/>
      <c r="D5" s="211"/>
      <c r="E5" s="211"/>
      <c r="F5" s="211"/>
      <c r="G5" s="211"/>
      <c r="H5" s="211"/>
      <c r="I5" s="211"/>
      <c r="J5" s="211"/>
      <c r="K5" s="211"/>
      <c r="L5" s="211"/>
      <c r="M5" s="225"/>
    </row>
    <row r="6" spans="1:13" ht="14.25" customHeight="1">
      <c r="A6" s="215"/>
      <c r="B6" s="216"/>
      <c r="C6" s="216"/>
      <c r="D6" s="216"/>
      <c r="E6" s="216"/>
      <c r="F6" s="216"/>
      <c r="G6" s="216"/>
      <c r="H6" s="216"/>
      <c r="I6" s="216"/>
      <c r="J6" s="216"/>
      <c r="K6" s="216"/>
      <c r="L6" s="216"/>
      <c r="M6" s="217"/>
    </row>
    <row r="7" spans="1:13" ht="14.25" customHeight="1">
      <c r="A7" s="198" t="s">
        <v>19</v>
      </c>
      <c r="B7" s="199"/>
      <c r="C7" s="199"/>
      <c r="D7" s="199"/>
      <c r="E7" s="199"/>
      <c r="F7" s="199"/>
      <c r="G7" s="199"/>
      <c r="H7" s="199"/>
      <c r="I7" s="199"/>
      <c r="J7" s="199"/>
      <c r="K7" s="199"/>
      <c r="L7" s="199"/>
      <c r="M7" s="200"/>
    </row>
    <row r="8" spans="1:13" ht="14.25" customHeight="1" thickBot="1">
      <c r="A8" s="231"/>
      <c r="B8" s="196"/>
      <c r="C8" s="196"/>
      <c r="D8" s="196"/>
      <c r="E8" s="196"/>
      <c r="F8" s="196"/>
      <c r="G8" s="196"/>
      <c r="H8" s="196"/>
      <c r="I8" s="196"/>
      <c r="J8" s="196"/>
      <c r="K8" s="196"/>
      <c r="L8" s="196"/>
      <c r="M8" s="197"/>
    </row>
    <row r="9" spans="1:13" ht="47.25" customHeight="1" thickBot="1">
      <c r="A9" s="261" t="s">
        <v>506</v>
      </c>
      <c r="B9" s="262"/>
      <c r="C9" s="262"/>
      <c r="D9" s="262"/>
      <c r="E9" s="262"/>
      <c r="F9" s="262"/>
      <c r="G9" s="262"/>
      <c r="H9" s="262"/>
      <c r="I9" s="262"/>
      <c r="J9" s="262"/>
      <c r="K9" s="262"/>
      <c r="L9" s="262"/>
      <c r="M9" s="263"/>
    </row>
    <row r="10" spans="1:13" ht="14.25" customHeight="1">
      <c r="A10" s="32"/>
      <c r="B10" s="69"/>
      <c r="M10" s="29"/>
    </row>
    <row r="11" spans="1:13" ht="14.25" hidden="1" customHeight="1">
      <c r="A11" s="32"/>
      <c r="B11" s="8" t="s">
        <v>43</v>
      </c>
      <c r="C11" s="9" t="s">
        <v>44</v>
      </c>
      <c r="D11" s="8" t="s">
        <v>45</v>
      </c>
      <c r="E11" s="9" t="s">
        <v>46</v>
      </c>
      <c r="F11" s="9" t="s">
        <v>47</v>
      </c>
      <c r="G11" s="9" t="s">
        <v>48</v>
      </c>
      <c r="H11" s="9" t="s">
        <v>513</v>
      </c>
      <c r="I11" s="9" t="s">
        <v>517</v>
      </c>
      <c r="J11" s="9" t="s">
        <v>68</v>
      </c>
      <c r="K11" s="9" t="s">
        <v>519</v>
      </c>
      <c r="M11" s="29"/>
    </row>
    <row r="12" spans="1:13" ht="14.25" hidden="1" customHeight="1">
      <c r="A12" s="32"/>
      <c r="B12" s="123" t="s">
        <v>231</v>
      </c>
      <c r="C12" s="111" t="s">
        <v>227</v>
      </c>
      <c r="D12" s="112" t="s">
        <v>184</v>
      </c>
      <c r="E12" s="113">
        <v>385</v>
      </c>
      <c r="F12" s="114" t="s">
        <v>19</v>
      </c>
      <c r="G12" s="114" t="s">
        <v>40</v>
      </c>
      <c r="H12" s="114" t="s">
        <v>56</v>
      </c>
      <c r="I12" s="116">
        <v>0.25</v>
      </c>
      <c r="J12" s="116">
        <v>0.33333333333333331</v>
      </c>
      <c r="K12" s="117">
        <v>8.3333333333333329E-2</v>
      </c>
      <c r="M12" s="29"/>
    </row>
    <row r="13" spans="1:13" ht="14.25" hidden="1" customHeight="1">
      <c r="A13" s="32"/>
      <c r="B13" s="123" t="s">
        <v>474</v>
      </c>
      <c r="C13" s="111" t="s">
        <v>228</v>
      </c>
      <c r="D13" s="112" t="s">
        <v>184</v>
      </c>
      <c r="E13" s="113">
        <v>387</v>
      </c>
      <c r="F13" s="114" t="s">
        <v>19</v>
      </c>
      <c r="G13" s="114" t="s">
        <v>40</v>
      </c>
      <c r="H13" s="114" t="s">
        <v>56</v>
      </c>
      <c r="I13" s="116">
        <v>0.25</v>
      </c>
      <c r="J13" s="116">
        <v>0.33333333333333331</v>
      </c>
      <c r="K13" s="117">
        <v>8.3333333333333329E-2</v>
      </c>
      <c r="M13" s="29"/>
    </row>
    <row r="14" spans="1:13" ht="14.25" hidden="1" customHeight="1">
      <c r="A14" s="32"/>
      <c r="B14" s="123" t="s">
        <v>476</v>
      </c>
      <c r="C14" s="111" t="s">
        <v>229</v>
      </c>
      <c r="D14" s="112" t="s">
        <v>184</v>
      </c>
      <c r="E14" s="113">
        <v>389</v>
      </c>
      <c r="F14" s="114" t="s">
        <v>19</v>
      </c>
      <c r="G14" s="114" t="s">
        <v>40</v>
      </c>
      <c r="H14" s="114" t="s">
        <v>56</v>
      </c>
      <c r="I14" s="115">
        <v>0.25</v>
      </c>
      <c r="J14" s="116">
        <v>0.33333333333333331</v>
      </c>
      <c r="K14" s="117">
        <v>8.3333333333333329E-2</v>
      </c>
      <c r="M14" s="29"/>
    </row>
    <row r="15" spans="1:13" ht="14.25" hidden="1" customHeight="1">
      <c r="A15" s="32"/>
      <c r="B15" s="123" t="s">
        <v>233</v>
      </c>
      <c r="C15" s="111" t="s">
        <v>230</v>
      </c>
      <c r="D15" s="112" t="s">
        <v>184</v>
      </c>
      <c r="E15" s="113">
        <v>391</v>
      </c>
      <c r="F15" s="114" t="s">
        <v>19</v>
      </c>
      <c r="G15" s="114" t="s">
        <v>40</v>
      </c>
      <c r="H15" s="114" t="s">
        <v>56</v>
      </c>
      <c r="I15" s="116">
        <v>0.25</v>
      </c>
      <c r="J15" s="116">
        <v>0.33333333333333331</v>
      </c>
      <c r="K15" s="117">
        <v>8.3333333333333329E-2</v>
      </c>
      <c r="M15" s="29"/>
    </row>
    <row r="16" spans="1:13" ht="14.25" hidden="1" customHeight="1">
      <c r="A16" s="32"/>
      <c r="B16" s="123" t="s">
        <v>240</v>
      </c>
      <c r="C16" s="111" t="s">
        <v>232</v>
      </c>
      <c r="D16" s="112" t="s">
        <v>184</v>
      </c>
      <c r="E16" s="113">
        <v>393</v>
      </c>
      <c r="F16" s="114" t="s">
        <v>19</v>
      </c>
      <c r="G16" s="114" t="s">
        <v>40</v>
      </c>
      <c r="H16" s="114" t="s">
        <v>56</v>
      </c>
      <c r="I16" s="117">
        <v>0.5</v>
      </c>
      <c r="J16" s="116">
        <v>0.33333333333333331</v>
      </c>
      <c r="K16" s="117">
        <v>0.16666666666666666</v>
      </c>
      <c r="M16" s="29"/>
    </row>
    <row r="17" spans="1:13" ht="14.25" hidden="1" customHeight="1">
      <c r="A17" s="32"/>
      <c r="B17" s="123" t="s">
        <v>482</v>
      </c>
      <c r="C17" s="111" t="s">
        <v>475</v>
      </c>
      <c r="D17" s="112"/>
      <c r="E17" s="113">
        <v>395</v>
      </c>
      <c r="F17" s="114" t="s">
        <v>19</v>
      </c>
      <c r="G17" s="114" t="s">
        <v>40</v>
      </c>
      <c r="H17" s="114" t="s">
        <v>56</v>
      </c>
      <c r="I17" s="115" t="s">
        <v>259</v>
      </c>
      <c r="J17" s="116">
        <v>0.33333333333333331</v>
      </c>
      <c r="K17" s="117" t="e">
        <v>#VALUE!</v>
      </c>
      <c r="M17" s="29"/>
    </row>
    <row r="18" spans="1:13" ht="14.25" hidden="1" customHeight="1">
      <c r="A18" s="32"/>
      <c r="B18" s="123" t="s">
        <v>242</v>
      </c>
      <c r="C18" s="111" t="s">
        <v>477</v>
      </c>
      <c r="D18" s="112"/>
      <c r="E18" s="113">
        <v>397</v>
      </c>
      <c r="F18" s="114" t="s">
        <v>19</v>
      </c>
      <c r="G18" s="114" t="s">
        <v>40</v>
      </c>
      <c r="H18" s="114" t="s">
        <v>56</v>
      </c>
      <c r="I18" s="114" t="s">
        <v>259</v>
      </c>
      <c r="J18" s="116">
        <v>0.33333333333333331</v>
      </c>
      <c r="K18" s="117" t="e">
        <v>#VALUE!</v>
      </c>
      <c r="M18" s="29"/>
    </row>
    <row r="19" spans="1:13" ht="14.25" hidden="1" customHeight="1">
      <c r="A19" s="32"/>
      <c r="B19" s="123" t="s">
        <v>244</v>
      </c>
      <c r="C19" s="111" t="s">
        <v>234</v>
      </c>
      <c r="D19" s="112" t="s">
        <v>184</v>
      </c>
      <c r="E19" s="113">
        <v>399</v>
      </c>
      <c r="F19" s="114" t="s">
        <v>19</v>
      </c>
      <c r="G19" s="114" t="s">
        <v>40</v>
      </c>
      <c r="H19" s="114" t="s">
        <v>56</v>
      </c>
      <c r="I19" s="115">
        <v>0.1</v>
      </c>
      <c r="J19" s="116">
        <v>0.33333333333333331</v>
      </c>
      <c r="K19" s="117">
        <v>3.3333333333333333E-2</v>
      </c>
      <c r="M19" s="29"/>
    </row>
    <row r="20" spans="1:13" ht="14.25" hidden="1" customHeight="1">
      <c r="A20" s="32"/>
      <c r="B20" s="123" t="s">
        <v>246</v>
      </c>
      <c r="C20" s="111" t="s">
        <v>235</v>
      </c>
      <c r="D20" s="112"/>
      <c r="E20" s="113">
        <v>401</v>
      </c>
      <c r="F20" s="114" t="s">
        <v>19</v>
      </c>
      <c r="G20" s="114" t="s">
        <v>40</v>
      </c>
      <c r="H20" s="114" t="s">
        <v>56</v>
      </c>
      <c r="I20" s="115" t="s">
        <v>259</v>
      </c>
      <c r="J20" s="116">
        <v>0.33333333333333331</v>
      </c>
      <c r="K20" s="117" t="e">
        <v>#VALUE!</v>
      </c>
      <c r="M20" s="29"/>
    </row>
    <row r="21" spans="1:13" ht="14.25" hidden="1" customHeight="1">
      <c r="A21" s="32"/>
      <c r="B21" s="123" t="s">
        <v>484</v>
      </c>
      <c r="C21" s="111" t="s">
        <v>478</v>
      </c>
      <c r="D21" s="112" t="s">
        <v>184</v>
      </c>
      <c r="E21" s="113">
        <v>403</v>
      </c>
      <c r="F21" s="114" t="s">
        <v>19</v>
      </c>
      <c r="G21" s="114" t="s">
        <v>40</v>
      </c>
      <c r="H21" s="114" t="s">
        <v>56</v>
      </c>
      <c r="I21" s="115">
        <v>0.1</v>
      </c>
      <c r="J21" s="116">
        <v>0.33333333333333331</v>
      </c>
      <c r="K21" s="117">
        <v>3.3333333333333333E-2</v>
      </c>
      <c r="M21" s="29"/>
    </row>
    <row r="22" spans="1:13" ht="14.25" hidden="1" customHeight="1">
      <c r="A22" s="32"/>
      <c r="B22" s="123" t="s">
        <v>486</v>
      </c>
      <c r="C22" s="111" t="s">
        <v>479</v>
      </c>
      <c r="D22" s="112"/>
      <c r="E22" s="113">
        <v>405</v>
      </c>
      <c r="F22" s="114" t="s">
        <v>19</v>
      </c>
      <c r="G22" s="114" t="s">
        <v>40</v>
      </c>
      <c r="H22" s="114" t="s">
        <v>56</v>
      </c>
      <c r="I22" s="114" t="s">
        <v>259</v>
      </c>
      <c r="J22" s="116">
        <v>0.33333333333333331</v>
      </c>
      <c r="K22" s="117" t="e">
        <v>#VALUE!</v>
      </c>
      <c r="M22" s="29"/>
    </row>
    <row r="23" spans="1:13" ht="14.25" hidden="1" customHeight="1">
      <c r="A23" s="32"/>
      <c r="B23" s="123" t="s">
        <v>563</v>
      </c>
      <c r="C23" s="111" t="s">
        <v>236</v>
      </c>
      <c r="D23" s="112"/>
      <c r="E23" s="113">
        <v>407</v>
      </c>
      <c r="F23" s="114" t="s">
        <v>19</v>
      </c>
      <c r="G23" s="114" t="s">
        <v>40</v>
      </c>
      <c r="H23" s="114" t="s">
        <v>56</v>
      </c>
      <c r="I23" s="114" t="s">
        <v>259</v>
      </c>
      <c r="J23" s="116">
        <v>0.33333333333333331</v>
      </c>
      <c r="K23" s="117" t="e">
        <v>#VALUE!</v>
      </c>
      <c r="M23" s="29"/>
    </row>
    <row r="24" spans="1:13" ht="14.25" hidden="1" customHeight="1">
      <c r="A24" s="32"/>
      <c r="B24" s="123" t="s">
        <v>564</v>
      </c>
      <c r="C24" s="111" t="s">
        <v>237</v>
      </c>
      <c r="D24" s="112" t="s">
        <v>184</v>
      </c>
      <c r="E24" s="113">
        <v>409</v>
      </c>
      <c r="F24" s="114" t="s">
        <v>19</v>
      </c>
      <c r="G24" s="114" t="s">
        <v>40</v>
      </c>
      <c r="H24" s="114" t="s">
        <v>56</v>
      </c>
      <c r="I24" s="115">
        <v>0.1</v>
      </c>
      <c r="J24" s="116">
        <v>0.33333333333333331</v>
      </c>
      <c r="K24" s="117">
        <v>3.3333333333333333E-2</v>
      </c>
      <c r="M24" s="29"/>
    </row>
    <row r="25" spans="1:13" ht="14.25" hidden="1" customHeight="1">
      <c r="A25" s="32"/>
      <c r="B25" s="123" t="s">
        <v>565</v>
      </c>
      <c r="C25" s="111" t="s">
        <v>238</v>
      </c>
      <c r="D25" s="112" t="s">
        <v>184</v>
      </c>
      <c r="E25" s="113">
        <v>411</v>
      </c>
      <c r="F25" s="114" t="s">
        <v>19</v>
      </c>
      <c r="G25" s="114" t="s">
        <v>40</v>
      </c>
      <c r="H25" s="114" t="s">
        <v>56</v>
      </c>
      <c r="I25" s="115">
        <v>0.1</v>
      </c>
      <c r="J25" s="116">
        <v>0.33333333333333331</v>
      </c>
      <c r="K25" s="117">
        <v>3.3333333333333333E-2</v>
      </c>
      <c r="M25" s="29"/>
    </row>
    <row r="26" spans="1:13" ht="14.25" hidden="1" customHeight="1">
      <c r="A26" s="32"/>
      <c r="B26" s="123" t="s">
        <v>566</v>
      </c>
      <c r="C26" s="111" t="s">
        <v>239</v>
      </c>
      <c r="D26" s="112" t="s">
        <v>184</v>
      </c>
      <c r="E26" s="113">
        <v>413</v>
      </c>
      <c r="F26" s="114" t="s">
        <v>19</v>
      </c>
      <c r="G26" s="114" t="s">
        <v>40</v>
      </c>
      <c r="H26" s="114" t="s">
        <v>56</v>
      </c>
      <c r="I26" s="115">
        <v>0.1</v>
      </c>
      <c r="J26" s="116">
        <v>0.33333333333333331</v>
      </c>
      <c r="K26" s="117">
        <v>3.3333333333333333E-2</v>
      </c>
      <c r="M26" s="29"/>
    </row>
    <row r="27" spans="1:13" ht="14.25" hidden="1" customHeight="1">
      <c r="A27" s="32"/>
      <c r="B27" s="123" t="s">
        <v>567</v>
      </c>
      <c r="C27" s="111" t="s">
        <v>480</v>
      </c>
      <c r="D27" s="112"/>
      <c r="E27" s="113">
        <v>414</v>
      </c>
      <c r="F27" s="114" t="s">
        <v>19</v>
      </c>
      <c r="G27" s="114" t="s">
        <v>40</v>
      </c>
      <c r="H27" s="114" t="s">
        <v>56</v>
      </c>
      <c r="I27" s="114" t="s">
        <v>259</v>
      </c>
      <c r="J27" s="116">
        <v>0.33333333333333331</v>
      </c>
      <c r="K27" s="117" t="e">
        <v>#VALUE!</v>
      </c>
      <c r="M27" s="29"/>
    </row>
    <row r="28" spans="1:13" ht="14.25" hidden="1" customHeight="1">
      <c r="A28" s="32"/>
      <c r="B28" s="123" t="s">
        <v>568</v>
      </c>
      <c r="C28" s="111" t="s">
        <v>481</v>
      </c>
      <c r="D28" s="112"/>
      <c r="E28" s="113">
        <v>416</v>
      </c>
      <c r="F28" s="114" t="s">
        <v>19</v>
      </c>
      <c r="G28" s="114" t="s">
        <v>40</v>
      </c>
      <c r="H28" s="114" t="s">
        <v>56</v>
      </c>
      <c r="I28" s="114" t="s">
        <v>259</v>
      </c>
      <c r="J28" s="116">
        <v>0.33333333333333331</v>
      </c>
      <c r="K28" s="117" t="e">
        <v>#VALUE!</v>
      </c>
      <c r="M28" s="29"/>
    </row>
    <row r="29" spans="1:13" ht="14.25" hidden="1" customHeight="1">
      <c r="A29" s="32"/>
      <c r="B29" s="123" t="s">
        <v>248</v>
      </c>
      <c r="C29" s="111" t="s">
        <v>241</v>
      </c>
      <c r="D29" s="112" t="s">
        <v>184</v>
      </c>
      <c r="E29" s="113">
        <v>417</v>
      </c>
      <c r="F29" s="114" t="s">
        <v>19</v>
      </c>
      <c r="G29" s="114" t="s">
        <v>40</v>
      </c>
      <c r="H29" s="114" t="s">
        <v>56</v>
      </c>
      <c r="I29" s="117">
        <v>0.16666666666666666</v>
      </c>
      <c r="J29" s="116">
        <v>0.33333333333333331</v>
      </c>
      <c r="K29" s="117">
        <v>5.5555555555555552E-2</v>
      </c>
      <c r="M29" s="29"/>
    </row>
    <row r="30" spans="1:13" ht="14.25" hidden="1" customHeight="1">
      <c r="A30" s="32"/>
      <c r="B30" s="123" t="s">
        <v>250</v>
      </c>
      <c r="C30" s="111" t="s">
        <v>483</v>
      </c>
      <c r="D30" s="112" t="s">
        <v>184</v>
      </c>
      <c r="E30" s="113">
        <v>418</v>
      </c>
      <c r="F30" s="114" t="s">
        <v>19</v>
      </c>
      <c r="G30" s="114" t="s">
        <v>40</v>
      </c>
      <c r="H30" s="114" t="s">
        <v>56</v>
      </c>
      <c r="I30" s="117">
        <v>0.16666666666666666</v>
      </c>
      <c r="J30" s="116">
        <v>0.33333333333333331</v>
      </c>
      <c r="K30" s="117">
        <v>5.5555555555555552E-2</v>
      </c>
      <c r="M30" s="29"/>
    </row>
    <row r="31" spans="1:13" ht="14.25" hidden="1" customHeight="1">
      <c r="A31" s="32"/>
      <c r="B31" s="123" t="s">
        <v>252</v>
      </c>
      <c r="C31" s="111" t="s">
        <v>243</v>
      </c>
      <c r="D31" s="112" t="s">
        <v>184</v>
      </c>
      <c r="E31" s="113">
        <v>419</v>
      </c>
      <c r="F31" s="114" t="s">
        <v>19</v>
      </c>
      <c r="G31" s="114" t="s">
        <v>40</v>
      </c>
      <c r="H31" s="114" t="s">
        <v>56</v>
      </c>
      <c r="I31" s="117">
        <v>0.16666666666666666</v>
      </c>
      <c r="J31" s="116">
        <v>0.33333333333333331</v>
      </c>
      <c r="K31" s="117">
        <v>5.5555555555555552E-2</v>
      </c>
      <c r="M31" s="29"/>
    </row>
    <row r="32" spans="1:13" ht="14.25" hidden="1" customHeight="1">
      <c r="A32" s="32"/>
      <c r="B32" s="123" t="s">
        <v>569</v>
      </c>
      <c r="C32" s="111" t="s">
        <v>245</v>
      </c>
      <c r="D32" s="112" t="s">
        <v>184</v>
      </c>
      <c r="E32" s="113">
        <v>420</v>
      </c>
      <c r="F32" s="114" t="s">
        <v>19</v>
      </c>
      <c r="G32" s="114" t="s">
        <v>40</v>
      </c>
      <c r="H32" s="114" t="s">
        <v>56</v>
      </c>
      <c r="I32" s="117">
        <v>0.16666666666666666</v>
      </c>
      <c r="J32" s="116">
        <v>0.33333333333333331</v>
      </c>
      <c r="K32" s="117">
        <v>5.5555555555555552E-2</v>
      </c>
      <c r="M32" s="29"/>
    </row>
    <row r="33" spans="1:13" ht="14.25" hidden="1" customHeight="1">
      <c r="A33" s="32"/>
      <c r="B33" s="123" t="s">
        <v>570</v>
      </c>
      <c r="C33" s="111" t="s">
        <v>247</v>
      </c>
      <c r="D33" s="112" t="s">
        <v>184</v>
      </c>
      <c r="E33" s="113">
        <v>421</v>
      </c>
      <c r="F33" s="114" t="s">
        <v>19</v>
      </c>
      <c r="G33" s="114" t="s">
        <v>40</v>
      </c>
      <c r="H33" s="114" t="s">
        <v>56</v>
      </c>
      <c r="I33" s="115">
        <v>0.16666666666666666</v>
      </c>
      <c r="J33" s="116">
        <v>0.33333333333333331</v>
      </c>
      <c r="K33" s="117">
        <v>5.5555555555555552E-2</v>
      </c>
      <c r="M33" s="29"/>
    </row>
    <row r="34" spans="1:13" ht="14.25" hidden="1" customHeight="1">
      <c r="A34" s="32"/>
      <c r="B34" s="123" t="s">
        <v>571</v>
      </c>
      <c r="C34" s="111" t="s">
        <v>485</v>
      </c>
      <c r="D34" s="112" t="s">
        <v>184</v>
      </c>
      <c r="E34" s="113">
        <v>422</v>
      </c>
      <c r="F34" s="114" t="s">
        <v>19</v>
      </c>
      <c r="G34" s="114" t="s">
        <v>40</v>
      </c>
      <c r="H34" s="114" t="s">
        <v>56</v>
      </c>
      <c r="I34" s="115">
        <v>0.16666666666666666</v>
      </c>
      <c r="J34" s="116">
        <v>0.33333333333333331</v>
      </c>
      <c r="K34" s="117">
        <v>5.5555555555555552E-2</v>
      </c>
      <c r="M34" s="29"/>
    </row>
    <row r="35" spans="1:13" ht="14.25" hidden="1" customHeight="1">
      <c r="A35" s="32"/>
      <c r="B35" s="123" t="s">
        <v>572</v>
      </c>
      <c r="C35" s="111" t="s">
        <v>487</v>
      </c>
      <c r="D35" s="112"/>
      <c r="E35" s="113">
        <v>424</v>
      </c>
      <c r="F35" s="114" t="s">
        <v>19</v>
      </c>
      <c r="G35" s="114" t="s">
        <v>40</v>
      </c>
      <c r="H35" s="114" t="s">
        <v>56</v>
      </c>
      <c r="I35" s="115" t="s">
        <v>259</v>
      </c>
      <c r="J35" s="116">
        <v>0.33333333333333331</v>
      </c>
      <c r="K35" s="117" t="e">
        <v>#VALUE!</v>
      </c>
      <c r="M35" s="29"/>
    </row>
    <row r="36" spans="1:13" ht="14.25" hidden="1" customHeight="1">
      <c r="A36" s="32"/>
      <c r="B36" s="123" t="s">
        <v>488</v>
      </c>
      <c r="C36" s="111" t="s">
        <v>249</v>
      </c>
      <c r="D36" s="112" t="s">
        <v>184</v>
      </c>
      <c r="E36" s="113">
        <v>425</v>
      </c>
      <c r="F36" s="114" t="s">
        <v>19</v>
      </c>
      <c r="G36" s="114" t="s">
        <v>41</v>
      </c>
      <c r="H36" s="114" t="s">
        <v>56</v>
      </c>
      <c r="I36" s="116">
        <f>1/3</f>
        <v>0.33333333333333331</v>
      </c>
      <c r="J36" s="117">
        <v>0.25</v>
      </c>
      <c r="K36" s="117">
        <v>8.3333333333333329E-2</v>
      </c>
      <c r="M36" s="29"/>
    </row>
    <row r="37" spans="1:13" ht="14.25" hidden="1" customHeight="1">
      <c r="A37" s="32"/>
      <c r="B37" s="123" t="s">
        <v>254</v>
      </c>
      <c r="C37" s="111" t="s">
        <v>251</v>
      </c>
      <c r="D37" s="112" t="s">
        <v>184</v>
      </c>
      <c r="E37" s="113">
        <v>427</v>
      </c>
      <c r="F37" s="114" t="s">
        <v>19</v>
      </c>
      <c r="G37" s="114" t="s">
        <v>41</v>
      </c>
      <c r="H37" s="114" t="s">
        <v>56</v>
      </c>
      <c r="I37" s="116">
        <f>1/3</f>
        <v>0.33333333333333331</v>
      </c>
      <c r="J37" s="117">
        <v>0.25</v>
      </c>
      <c r="K37" s="117">
        <v>8.3333333333333329E-2</v>
      </c>
      <c r="M37" s="29"/>
    </row>
    <row r="38" spans="1:13" ht="14.25" hidden="1" customHeight="1">
      <c r="A38" s="32"/>
      <c r="B38" s="123" t="s">
        <v>256</v>
      </c>
      <c r="C38" s="111" t="s">
        <v>253</v>
      </c>
      <c r="D38" s="112" t="s">
        <v>184</v>
      </c>
      <c r="E38" s="113">
        <v>428</v>
      </c>
      <c r="F38" s="114" t="s">
        <v>19</v>
      </c>
      <c r="G38" s="114" t="s">
        <v>41</v>
      </c>
      <c r="H38" s="114" t="s">
        <v>56</v>
      </c>
      <c r="I38" s="116">
        <f>1/3</f>
        <v>0.33333333333333331</v>
      </c>
      <c r="J38" s="117">
        <v>0.25</v>
      </c>
      <c r="K38" s="117">
        <v>8.3333333333333329E-2</v>
      </c>
      <c r="M38" s="29"/>
    </row>
    <row r="39" spans="1:13" ht="14.25" hidden="1" customHeight="1">
      <c r="A39" s="32"/>
      <c r="B39" s="123" t="s">
        <v>490</v>
      </c>
      <c r="C39" s="111" t="s">
        <v>489</v>
      </c>
      <c r="D39" s="112" t="s">
        <v>184</v>
      </c>
      <c r="E39" s="113">
        <v>431</v>
      </c>
      <c r="F39" s="114" t="s">
        <v>19</v>
      </c>
      <c r="G39" s="114" t="s">
        <v>41</v>
      </c>
      <c r="H39" s="114" t="s">
        <v>56</v>
      </c>
      <c r="I39" s="115">
        <v>8.3333333333333301E-2</v>
      </c>
      <c r="J39" s="117">
        <v>0.25</v>
      </c>
      <c r="K39" s="117">
        <v>2.0833333333333325E-2</v>
      </c>
      <c r="M39" s="29"/>
    </row>
    <row r="40" spans="1:13" ht="14.25" hidden="1" customHeight="1">
      <c r="A40" s="32"/>
      <c r="B40" s="123" t="s">
        <v>270</v>
      </c>
      <c r="C40" s="111" t="s">
        <v>255</v>
      </c>
      <c r="D40" s="112" t="s">
        <v>184</v>
      </c>
      <c r="E40" s="113">
        <v>433</v>
      </c>
      <c r="F40" s="114" t="s">
        <v>19</v>
      </c>
      <c r="G40" s="114" t="s">
        <v>41</v>
      </c>
      <c r="H40" s="114" t="s">
        <v>56</v>
      </c>
      <c r="I40" s="115">
        <v>8.3333333333333301E-2</v>
      </c>
      <c r="J40" s="117">
        <v>0.25</v>
      </c>
      <c r="K40" s="117">
        <v>2.0833333333333325E-2</v>
      </c>
      <c r="M40" s="29"/>
    </row>
    <row r="41" spans="1:13" ht="14.25" hidden="1" customHeight="1">
      <c r="A41" s="32"/>
      <c r="B41" s="123" t="s">
        <v>573</v>
      </c>
      <c r="C41" s="111" t="s">
        <v>257</v>
      </c>
      <c r="D41" s="112" t="s">
        <v>184</v>
      </c>
      <c r="E41" s="113">
        <v>435</v>
      </c>
      <c r="F41" s="114" t="s">
        <v>19</v>
      </c>
      <c r="G41" s="114" t="s">
        <v>41</v>
      </c>
      <c r="H41" s="114" t="s">
        <v>56</v>
      </c>
      <c r="I41" s="115">
        <v>8.3333333333333301E-2</v>
      </c>
      <c r="J41" s="117">
        <v>0.25</v>
      </c>
      <c r="K41" s="117">
        <v>2.0833333333333325E-2</v>
      </c>
      <c r="M41" s="29"/>
    </row>
    <row r="42" spans="1:13" ht="14.25" hidden="1" customHeight="1">
      <c r="A42" s="32"/>
      <c r="B42" s="123" t="s">
        <v>574</v>
      </c>
      <c r="C42" s="111" t="s">
        <v>258</v>
      </c>
      <c r="D42" s="112" t="s">
        <v>184</v>
      </c>
      <c r="E42" s="113">
        <v>437</v>
      </c>
      <c r="F42" s="114" t="s">
        <v>19</v>
      </c>
      <c r="G42" s="114" t="s">
        <v>41</v>
      </c>
      <c r="H42" s="114" t="s">
        <v>56</v>
      </c>
      <c r="I42" s="115">
        <v>8.3333333333333301E-2</v>
      </c>
      <c r="J42" s="117">
        <v>0.25</v>
      </c>
      <c r="K42" s="117">
        <v>2.0833333333333325E-2</v>
      </c>
      <c r="M42" s="29"/>
    </row>
    <row r="43" spans="1:13" ht="14.25" hidden="1" customHeight="1">
      <c r="A43" s="32"/>
      <c r="B43" s="123" t="s">
        <v>575</v>
      </c>
      <c r="C43" s="111" t="s">
        <v>260</v>
      </c>
      <c r="D43" s="112" t="s">
        <v>184</v>
      </c>
      <c r="E43" s="113">
        <v>439</v>
      </c>
      <c r="F43" s="114" t="s">
        <v>19</v>
      </c>
      <c r="G43" s="114" t="s">
        <v>41</v>
      </c>
      <c r="H43" s="114" t="s">
        <v>56</v>
      </c>
      <c r="I43" s="115">
        <v>8.3333333333333301E-2</v>
      </c>
      <c r="J43" s="117">
        <v>0.25</v>
      </c>
      <c r="K43" s="117">
        <v>2.0833333333333325E-2</v>
      </c>
      <c r="M43" s="29"/>
    </row>
    <row r="44" spans="1:13" ht="14.25" hidden="1" customHeight="1">
      <c r="A44" s="32"/>
      <c r="B44" s="123" t="s">
        <v>576</v>
      </c>
      <c r="C44" s="111" t="s">
        <v>261</v>
      </c>
      <c r="D44" s="112" t="s">
        <v>184</v>
      </c>
      <c r="E44" s="113">
        <v>441</v>
      </c>
      <c r="F44" s="114" t="s">
        <v>19</v>
      </c>
      <c r="G44" s="114" t="s">
        <v>41</v>
      </c>
      <c r="H44" s="114" t="s">
        <v>56</v>
      </c>
      <c r="I44" s="115">
        <v>8.3333333333333301E-2</v>
      </c>
      <c r="J44" s="117">
        <v>0.25</v>
      </c>
      <c r="K44" s="117">
        <v>2.0833333333333325E-2</v>
      </c>
      <c r="M44" s="29"/>
    </row>
    <row r="45" spans="1:13" ht="14.25" hidden="1" customHeight="1">
      <c r="A45" s="32"/>
      <c r="B45" s="123" t="s">
        <v>577</v>
      </c>
      <c r="C45" s="111" t="s">
        <v>262</v>
      </c>
      <c r="D45" s="112" t="s">
        <v>184</v>
      </c>
      <c r="E45" s="113">
        <v>443</v>
      </c>
      <c r="F45" s="114" t="s">
        <v>19</v>
      </c>
      <c r="G45" s="114" t="s">
        <v>41</v>
      </c>
      <c r="H45" s="114" t="s">
        <v>56</v>
      </c>
      <c r="I45" s="115">
        <v>8.3333333333333301E-2</v>
      </c>
      <c r="J45" s="117">
        <v>0.25</v>
      </c>
      <c r="K45" s="117">
        <v>2.0833333333333325E-2</v>
      </c>
      <c r="M45" s="29"/>
    </row>
    <row r="46" spans="1:13" ht="14.25" hidden="1" customHeight="1">
      <c r="A46" s="32"/>
      <c r="B46" s="123" t="s">
        <v>578</v>
      </c>
      <c r="C46" s="111" t="s">
        <v>263</v>
      </c>
      <c r="D46" s="112" t="s">
        <v>184</v>
      </c>
      <c r="E46" s="113">
        <v>445</v>
      </c>
      <c r="F46" s="114" t="s">
        <v>19</v>
      </c>
      <c r="G46" s="114" t="s">
        <v>41</v>
      </c>
      <c r="H46" s="114" t="s">
        <v>56</v>
      </c>
      <c r="I46" s="115">
        <v>8.3333333333333301E-2</v>
      </c>
      <c r="J46" s="117">
        <v>0.25</v>
      </c>
      <c r="K46" s="117">
        <v>2.0833333333333325E-2</v>
      </c>
      <c r="M46" s="29"/>
    </row>
    <row r="47" spans="1:13" ht="14.25" hidden="1" customHeight="1">
      <c r="A47" s="32"/>
      <c r="B47" s="123" t="s">
        <v>579</v>
      </c>
      <c r="C47" s="111" t="s">
        <v>264</v>
      </c>
      <c r="D47" s="112" t="s">
        <v>184</v>
      </c>
      <c r="E47" s="113">
        <v>447</v>
      </c>
      <c r="F47" s="114" t="s">
        <v>19</v>
      </c>
      <c r="G47" s="114" t="s">
        <v>41</v>
      </c>
      <c r="H47" s="114" t="s">
        <v>56</v>
      </c>
      <c r="I47" s="115">
        <v>8.3333333333333301E-2</v>
      </c>
      <c r="J47" s="117">
        <v>0.25</v>
      </c>
      <c r="K47" s="117">
        <v>2.0833333333333325E-2</v>
      </c>
      <c r="M47" s="29"/>
    </row>
    <row r="48" spans="1:13" ht="14.25" hidden="1" customHeight="1">
      <c r="A48" s="32"/>
      <c r="B48" s="123" t="s">
        <v>580</v>
      </c>
      <c r="C48" s="111" t="s">
        <v>265</v>
      </c>
      <c r="D48" s="112"/>
      <c r="E48" s="113">
        <v>449</v>
      </c>
      <c r="F48" s="114" t="s">
        <v>19</v>
      </c>
      <c r="G48" s="114" t="s">
        <v>41</v>
      </c>
      <c r="H48" s="114" t="s">
        <v>56</v>
      </c>
      <c r="I48" s="115" t="s">
        <v>259</v>
      </c>
      <c r="J48" s="117">
        <v>0.25</v>
      </c>
      <c r="K48" s="117" t="e">
        <v>#VALUE!</v>
      </c>
      <c r="M48" s="29"/>
    </row>
    <row r="49" spans="1:13" ht="14.25" hidden="1" customHeight="1">
      <c r="A49" s="32"/>
      <c r="B49" s="123" t="s">
        <v>581</v>
      </c>
      <c r="C49" s="111" t="s">
        <v>266</v>
      </c>
      <c r="D49" s="112" t="s">
        <v>184</v>
      </c>
      <c r="E49" s="113">
        <v>451</v>
      </c>
      <c r="F49" s="114" t="s">
        <v>19</v>
      </c>
      <c r="G49" s="114" t="s">
        <v>41</v>
      </c>
      <c r="H49" s="114" t="s">
        <v>56</v>
      </c>
      <c r="I49" s="115">
        <v>8.3333333333333301E-2</v>
      </c>
      <c r="J49" s="117">
        <v>0.25</v>
      </c>
      <c r="K49" s="117">
        <v>2.0833333333333325E-2</v>
      </c>
      <c r="M49" s="29"/>
    </row>
    <row r="50" spans="1:13" ht="14.25" hidden="1" customHeight="1">
      <c r="A50" s="32"/>
      <c r="B50" s="123" t="s">
        <v>582</v>
      </c>
      <c r="C50" s="111" t="s">
        <v>267</v>
      </c>
      <c r="D50" s="112"/>
      <c r="E50" s="113">
        <v>453</v>
      </c>
      <c r="F50" s="114" t="s">
        <v>19</v>
      </c>
      <c r="G50" s="114" t="s">
        <v>41</v>
      </c>
      <c r="H50" s="114" t="s">
        <v>56</v>
      </c>
      <c r="I50" s="115" t="s">
        <v>259</v>
      </c>
      <c r="J50" s="117">
        <v>0.25</v>
      </c>
      <c r="K50" s="117" t="e">
        <v>#VALUE!</v>
      </c>
      <c r="M50" s="29"/>
    </row>
    <row r="51" spans="1:13" ht="14.25" hidden="1" customHeight="1">
      <c r="A51" s="32"/>
      <c r="B51" s="123" t="s">
        <v>583</v>
      </c>
      <c r="C51" s="111" t="s">
        <v>268</v>
      </c>
      <c r="D51" s="112" t="s">
        <v>184</v>
      </c>
      <c r="E51" s="113">
        <v>455</v>
      </c>
      <c r="F51" s="114" t="s">
        <v>19</v>
      </c>
      <c r="G51" s="114" t="s">
        <v>41</v>
      </c>
      <c r="H51" s="114" t="s">
        <v>56</v>
      </c>
      <c r="I51" s="115">
        <v>8.3333333333333301E-2</v>
      </c>
      <c r="J51" s="117">
        <v>0.25</v>
      </c>
      <c r="K51" s="117">
        <v>2.0833333333333325E-2</v>
      </c>
      <c r="M51" s="29"/>
    </row>
    <row r="52" spans="1:13" ht="14.25" hidden="1" customHeight="1">
      <c r="A52" s="32"/>
      <c r="B52" s="123" t="s">
        <v>584</v>
      </c>
      <c r="C52" s="111" t="s">
        <v>269</v>
      </c>
      <c r="D52" s="112" t="s">
        <v>184</v>
      </c>
      <c r="E52" s="113">
        <v>457</v>
      </c>
      <c r="F52" s="114" t="s">
        <v>19</v>
      </c>
      <c r="G52" s="114" t="s">
        <v>41</v>
      </c>
      <c r="H52" s="114" t="s">
        <v>56</v>
      </c>
      <c r="I52" s="115">
        <v>8.3333333333333301E-2</v>
      </c>
      <c r="J52" s="117">
        <v>0.25</v>
      </c>
      <c r="K52" s="117">
        <v>2.0833333333333325E-2</v>
      </c>
      <c r="M52" s="29"/>
    </row>
    <row r="53" spans="1:13" ht="14.25" hidden="1" customHeight="1">
      <c r="A53" s="32"/>
      <c r="B53" s="123" t="s">
        <v>585</v>
      </c>
      <c r="C53" s="111" t="s">
        <v>491</v>
      </c>
      <c r="D53" s="112"/>
      <c r="E53" s="113">
        <v>459</v>
      </c>
      <c r="F53" s="114" t="s">
        <v>19</v>
      </c>
      <c r="G53" s="114" t="s">
        <v>41</v>
      </c>
      <c r="H53" s="114" t="s">
        <v>56</v>
      </c>
      <c r="I53" s="115" t="s">
        <v>259</v>
      </c>
      <c r="J53" s="117">
        <v>0.25</v>
      </c>
      <c r="K53" s="117" t="e">
        <v>#VALUE!</v>
      </c>
      <c r="M53" s="29"/>
    </row>
    <row r="54" spans="1:13" ht="14.25" hidden="1" customHeight="1">
      <c r="A54" s="32"/>
      <c r="B54" s="123" t="s">
        <v>586</v>
      </c>
      <c r="C54" s="111" t="s">
        <v>271</v>
      </c>
      <c r="D54" s="112" t="s">
        <v>184</v>
      </c>
      <c r="E54" s="113">
        <v>460</v>
      </c>
      <c r="F54" s="114" t="s">
        <v>19</v>
      </c>
      <c r="G54" s="114" t="s">
        <v>41</v>
      </c>
      <c r="H54" s="114" t="s">
        <v>56</v>
      </c>
      <c r="I54" s="115">
        <v>0</v>
      </c>
      <c r="J54" s="117">
        <v>0.25</v>
      </c>
      <c r="K54" s="117">
        <v>0</v>
      </c>
      <c r="M54" s="29"/>
    </row>
    <row r="55" spans="1:13" ht="14.25" hidden="1" customHeight="1">
      <c r="A55" s="32"/>
      <c r="B55" s="123" t="s">
        <v>587</v>
      </c>
      <c r="C55" s="111" t="s">
        <v>272</v>
      </c>
      <c r="D55" s="112"/>
      <c r="E55" s="113">
        <v>461</v>
      </c>
      <c r="F55" s="114" t="s">
        <v>19</v>
      </c>
      <c r="G55" s="114" t="s">
        <v>41</v>
      </c>
      <c r="H55" s="114" t="s">
        <v>56</v>
      </c>
      <c r="I55" s="115" t="s">
        <v>259</v>
      </c>
      <c r="J55" s="117">
        <v>0.25</v>
      </c>
      <c r="K55" s="117" t="e">
        <v>#VALUE!</v>
      </c>
      <c r="M55" s="29"/>
    </row>
    <row r="56" spans="1:13" ht="14.25" hidden="1" customHeight="1">
      <c r="A56" s="32"/>
      <c r="B56" s="123" t="s">
        <v>588</v>
      </c>
      <c r="C56" s="111" t="s">
        <v>492</v>
      </c>
      <c r="D56" s="112"/>
      <c r="E56" s="113">
        <v>462</v>
      </c>
      <c r="F56" s="114" t="s">
        <v>19</v>
      </c>
      <c r="G56" s="114" t="s">
        <v>41</v>
      </c>
      <c r="H56" s="114" t="s">
        <v>56</v>
      </c>
      <c r="I56" s="115" t="s">
        <v>259</v>
      </c>
      <c r="J56" s="117">
        <v>0.25</v>
      </c>
      <c r="K56" s="117" t="e">
        <v>#VALUE!</v>
      </c>
      <c r="M56" s="29"/>
    </row>
    <row r="57" spans="1:13" ht="14.25" hidden="1" customHeight="1">
      <c r="A57" s="32"/>
      <c r="B57" s="123" t="s">
        <v>589</v>
      </c>
      <c r="C57" s="111" t="s">
        <v>493</v>
      </c>
      <c r="D57" s="112"/>
      <c r="E57" s="113">
        <v>463</v>
      </c>
      <c r="F57" s="114" t="s">
        <v>19</v>
      </c>
      <c r="G57" s="114" t="s">
        <v>41</v>
      </c>
      <c r="H57" s="114" t="s">
        <v>56</v>
      </c>
      <c r="I57" s="115" t="s">
        <v>259</v>
      </c>
      <c r="J57" s="117">
        <v>0.25</v>
      </c>
      <c r="K57" s="117" t="e">
        <v>#VALUE!</v>
      </c>
      <c r="M57" s="29"/>
    </row>
    <row r="58" spans="1:13" ht="14.25" hidden="1" customHeight="1">
      <c r="A58" s="32"/>
      <c r="B58" s="123" t="s">
        <v>590</v>
      </c>
      <c r="C58" s="111" t="s">
        <v>494</v>
      </c>
      <c r="D58" s="112"/>
      <c r="E58" s="113">
        <v>464</v>
      </c>
      <c r="F58" s="114" t="s">
        <v>19</v>
      </c>
      <c r="G58" s="114" t="s">
        <v>41</v>
      </c>
      <c r="H58" s="114" t="s">
        <v>56</v>
      </c>
      <c r="I58" s="114" t="s">
        <v>259</v>
      </c>
      <c r="J58" s="117">
        <v>0.25</v>
      </c>
      <c r="K58" s="117" t="e">
        <v>#VALUE!</v>
      </c>
      <c r="M58" s="29"/>
    </row>
    <row r="59" spans="1:13" ht="14.25" hidden="1" customHeight="1">
      <c r="A59" s="32"/>
      <c r="B59" s="123" t="s">
        <v>591</v>
      </c>
      <c r="C59" s="111" t="s">
        <v>495</v>
      </c>
      <c r="D59" s="112"/>
      <c r="E59" s="113">
        <v>465</v>
      </c>
      <c r="F59" s="114" t="s">
        <v>19</v>
      </c>
      <c r="G59" s="114" t="s">
        <v>41</v>
      </c>
      <c r="H59" s="114" t="s">
        <v>56</v>
      </c>
      <c r="I59" s="114" t="s">
        <v>259</v>
      </c>
      <c r="J59" s="117">
        <v>0.25</v>
      </c>
      <c r="K59" s="117" t="e">
        <v>#VALUE!</v>
      </c>
      <c r="M59" s="29"/>
    </row>
    <row r="60" spans="1:13" ht="14.25" hidden="1" customHeight="1">
      <c r="A60" s="32"/>
      <c r="B60" s="142" t="s">
        <v>592</v>
      </c>
      <c r="C60" s="111" t="s">
        <v>496</v>
      </c>
      <c r="D60" s="120"/>
      <c r="E60" s="138">
        <v>466</v>
      </c>
      <c r="F60" s="114" t="s">
        <v>19</v>
      </c>
      <c r="G60" s="114" t="s">
        <v>41</v>
      </c>
      <c r="H60" s="114" t="s">
        <v>56</v>
      </c>
      <c r="I60" s="114" t="s">
        <v>259</v>
      </c>
      <c r="J60" s="117">
        <v>0.25</v>
      </c>
      <c r="K60" s="117" t="e">
        <v>#VALUE!</v>
      </c>
      <c r="M60" s="29"/>
    </row>
    <row r="61" spans="1:13" ht="14.25" hidden="1" customHeight="1">
      <c r="A61" s="32"/>
      <c r="B61" s="143" t="str">
        <f>B54</f>
        <v>41.2</v>
      </c>
      <c r="C61" s="141" t="s">
        <v>654</v>
      </c>
      <c r="D61" s="139"/>
      <c r="E61" s="140"/>
      <c r="F61" s="114" t="s">
        <v>19</v>
      </c>
      <c r="G61" s="114" t="s">
        <v>41</v>
      </c>
      <c r="H61" s="114" t="s">
        <v>56</v>
      </c>
      <c r="I61" s="117">
        <v>0</v>
      </c>
      <c r="J61" s="117">
        <v>0.25</v>
      </c>
      <c r="K61" s="117" t="e">
        <v>#VALUE!</v>
      </c>
      <c r="M61" s="29"/>
    </row>
    <row r="62" spans="1:13" ht="14.25" customHeight="1">
      <c r="A62" s="32"/>
      <c r="B62" s="135"/>
      <c r="C62" s="135"/>
      <c r="D62" s="62"/>
      <c r="E62" s="13"/>
      <c r="F62" s="136"/>
      <c r="G62" s="136"/>
      <c r="H62" s="136"/>
      <c r="I62" s="137"/>
      <c r="J62" s="137"/>
      <c r="K62" s="137"/>
      <c r="M62" s="29"/>
    </row>
    <row r="63" spans="1:13" ht="14.25" customHeight="1">
      <c r="A63" s="32"/>
      <c r="B63" s="135"/>
      <c r="C63" s="135"/>
      <c r="D63" s="62"/>
      <c r="E63" s="13"/>
      <c r="F63" s="136"/>
      <c r="G63" s="136"/>
      <c r="H63" s="136"/>
      <c r="I63" s="137"/>
      <c r="J63" s="137"/>
      <c r="K63" s="137"/>
      <c r="M63" s="29"/>
    </row>
    <row r="64" spans="1:13" ht="14.25" customHeight="1">
      <c r="A64" s="32"/>
      <c r="B64" s="6" t="s">
        <v>497</v>
      </c>
      <c r="C64" s="11"/>
      <c r="D64" s="62"/>
      <c r="E64" s="13"/>
      <c r="F64" s="12"/>
      <c r="G64" s="12"/>
      <c r="H64" s="12"/>
      <c r="I64" s="14"/>
      <c r="J64" s="14"/>
      <c r="K64" s="14"/>
      <c r="M64" s="29"/>
    </row>
    <row r="65" spans="1:13" ht="14.25" customHeight="1" thickBot="1">
      <c r="A65" s="32"/>
      <c r="B65" s="69"/>
      <c r="M65" s="29"/>
    </row>
    <row r="66" spans="1:13" ht="47.25" customHeight="1" thickBot="1">
      <c r="A66" s="32"/>
      <c r="B66" s="69"/>
      <c r="C66" s="15" t="s">
        <v>536</v>
      </c>
      <c r="D66" s="16" t="s">
        <v>511</v>
      </c>
      <c r="E66" s="16" t="s">
        <v>68</v>
      </c>
      <c r="F66" s="17" t="s">
        <v>537</v>
      </c>
      <c r="M66" s="29"/>
    </row>
    <row r="67" spans="1:13" ht="26.25" customHeight="1">
      <c r="A67" s="32"/>
      <c r="B67" s="26"/>
      <c r="C67" s="22" t="s">
        <v>273</v>
      </c>
      <c r="D67" s="23">
        <f>SUM(I12:I15)</f>
        <v>1</v>
      </c>
      <c r="E67" s="23">
        <f t="shared" ref="E67:E69" si="0">1/3</f>
        <v>0.33333333333333331</v>
      </c>
      <c r="F67" s="24">
        <f t="shared" ref="F67:F69" si="1">E67*D67</f>
        <v>0.33333333333333331</v>
      </c>
      <c r="M67" s="29"/>
    </row>
    <row r="68" spans="1:13" ht="26.25" customHeight="1">
      <c r="A68" s="32"/>
      <c r="B68" s="26"/>
      <c r="C68" s="22" t="s">
        <v>274</v>
      </c>
      <c r="D68" s="23">
        <f>SUM(I16:I28)</f>
        <v>0.99999999999999989</v>
      </c>
      <c r="E68" s="23">
        <f t="shared" si="0"/>
        <v>0.33333333333333331</v>
      </c>
      <c r="F68" s="24">
        <f t="shared" si="1"/>
        <v>0.33333333333333326</v>
      </c>
      <c r="M68" s="29"/>
    </row>
    <row r="69" spans="1:13" ht="26.25" customHeight="1" thickBot="1">
      <c r="A69" s="32"/>
      <c r="B69" s="26"/>
      <c r="C69" s="22" t="s">
        <v>538</v>
      </c>
      <c r="D69" s="23">
        <f>SUM(I29:I35)</f>
        <v>0.99999999999999989</v>
      </c>
      <c r="E69" s="23">
        <f t="shared" si="0"/>
        <v>0.33333333333333331</v>
      </c>
      <c r="F69" s="24">
        <f t="shared" si="1"/>
        <v>0.33333333333333326</v>
      </c>
      <c r="M69" s="29"/>
    </row>
    <row r="70" spans="1:13" ht="26.25" customHeight="1" thickBot="1">
      <c r="A70" s="32"/>
      <c r="B70" s="69"/>
      <c r="C70" s="264" t="s">
        <v>73</v>
      </c>
      <c r="D70" s="290"/>
      <c r="E70" s="291"/>
      <c r="F70" s="20">
        <f>SUM(F67:F69)</f>
        <v>0.99999999999999978</v>
      </c>
      <c r="M70" s="29"/>
    </row>
    <row r="71" spans="1:13" ht="17.25" customHeight="1">
      <c r="A71" s="32"/>
      <c r="B71" s="69"/>
      <c r="C71" s="26"/>
      <c r="D71" s="26"/>
      <c r="E71" s="26"/>
      <c r="F71" s="26"/>
      <c r="M71" s="29"/>
    </row>
    <row r="72" spans="1:13" ht="19.5" customHeight="1">
      <c r="A72" s="32"/>
      <c r="B72" s="69"/>
      <c r="C72" s="26"/>
      <c r="D72" s="26"/>
      <c r="E72" s="26"/>
      <c r="F72" s="26"/>
      <c r="M72" s="29"/>
    </row>
    <row r="73" spans="1:13" ht="6" customHeight="1">
      <c r="A73" s="32"/>
      <c r="B73" s="69"/>
      <c r="C73" s="26"/>
      <c r="D73" s="26"/>
      <c r="E73" s="26"/>
      <c r="F73" s="26"/>
      <c r="M73" s="29"/>
    </row>
    <row r="74" spans="1:13" ht="14.25" customHeight="1" thickBot="1">
      <c r="A74" s="32"/>
      <c r="B74" s="69"/>
      <c r="M74" s="29"/>
    </row>
    <row r="75" spans="1:13" ht="43.5" customHeight="1" thickBot="1">
      <c r="A75" s="32"/>
      <c r="B75" s="69"/>
      <c r="C75" s="21" t="s">
        <v>275</v>
      </c>
      <c r="D75" s="64" t="s">
        <v>511</v>
      </c>
      <c r="E75" s="64" t="s">
        <v>68</v>
      </c>
      <c r="F75" s="65" t="s">
        <v>518</v>
      </c>
      <c r="M75" s="29"/>
    </row>
    <row r="76" spans="1:13" ht="30">
      <c r="A76" s="32"/>
      <c r="B76" s="26"/>
      <c r="C76" s="22" t="s">
        <v>276</v>
      </c>
      <c r="D76" s="23">
        <f>SUM(I36:I38)</f>
        <v>1</v>
      </c>
      <c r="E76" s="23">
        <f t="shared" ref="E76:E79" si="2">1/4</f>
        <v>0.25</v>
      </c>
      <c r="F76" s="24">
        <f>E76*D76</f>
        <v>0.25</v>
      </c>
      <c r="M76" s="29"/>
    </row>
    <row r="77" spans="1:13" ht="30">
      <c r="A77" s="32"/>
      <c r="B77" s="26"/>
      <c r="C77" s="22" t="s">
        <v>277</v>
      </c>
      <c r="D77" s="23">
        <f>SUM(I39:I52)</f>
        <v>0.99999999999999944</v>
      </c>
      <c r="E77" s="23">
        <f>1/4</f>
        <v>0.25</v>
      </c>
      <c r="F77" s="24">
        <f>E77*D77</f>
        <v>0.24999999999999986</v>
      </c>
      <c r="M77" s="29"/>
    </row>
    <row r="78" spans="1:13" ht="30">
      <c r="A78" s="32"/>
      <c r="B78" s="26"/>
      <c r="C78" s="22" t="s">
        <v>278</v>
      </c>
      <c r="D78" s="23">
        <f>SUM(I53:I54)</f>
        <v>0</v>
      </c>
      <c r="E78" s="23">
        <f t="shared" si="2"/>
        <v>0.25</v>
      </c>
      <c r="F78" s="24">
        <f t="shared" ref="F78:F79" si="3">E78*D78</f>
        <v>0</v>
      </c>
      <c r="M78" s="29"/>
    </row>
    <row r="79" spans="1:13" ht="48.75" customHeight="1" thickBot="1">
      <c r="A79" s="32"/>
      <c r="B79" s="26"/>
      <c r="C79" s="66" t="s">
        <v>539</v>
      </c>
      <c r="D79" s="67">
        <f>SUM(I55:I61)</f>
        <v>0</v>
      </c>
      <c r="E79" s="23">
        <f t="shared" si="2"/>
        <v>0.25</v>
      </c>
      <c r="F79" s="24">
        <f t="shared" si="3"/>
        <v>0</v>
      </c>
      <c r="M79" s="29"/>
    </row>
    <row r="80" spans="1:13" ht="27.75" customHeight="1" thickBot="1">
      <c r="A80" s="32"/>
      <c r="B80" s="69"/>
      <c r="C80" s="267" t="s">
        <v>73</v>
      </c>
      <c r="D80" s="265"/>
      <c r="E80" s="266"/>
      <c r="F80" s="25">
        <f>SUM(F76:F79)</f>
        <v>0.49999999999999989</v>
      </c>
      <c r="M80" s="29"/>
    </row>
    <row r="81" spans="1:13" ht="14.25" customHeight="1">
      <c r="A81" s="32"/>
      <c r="B81" s="69"/>
      <c r="M81" s="29"/>
    </row>
    <row r="82" spans="1:13" ht="15.75" thickBot="1">
      <c r="A82" s="32"/>
      <c r="B82" s="69"/>
      <c r="M82" s="29"/>
    </row>
    <row r="83" spans="1:13" ht="27.75" customHeight="1" thickBot="1">
      <c r="A83" s="32"/>
      <c r="B83" s="69"/>
      <c r="C83" s="268" t="s">
        <v>78</v>
      </c>
      <c r="D83" s="265"/>
      <c r="E83" s="266"/>
      <c r="F83" s="68">
        <f>(F70*50%)+(F80*50%)</f>
        <v>0.74999999999999978</v>
      </c>
      <c r="M83" s="29"/>
    </row>
    <row r="84" spans="1:13" ht="14.25" customHeight="1">
      <c r="A84" s="32"/>
      <c r="B84" s="69"/>
      <c r="M84" s="29"/>
    </row>
    <row r="85" spans="1:13" ht="14.25" customHeight="1">
      <c r="A85" s="32"/>
      <c r="B85" s="69"/>
      <c r="M85" s="29"/>
    </row>
    <row r="86" spans="1:13" ht="14.25" customHeight="1">
      <c r="A86" s="32"/>
      <c r="B86" s="69"/>
      <c r="M86" s="29"/>
    </row>
    <row r="87" spans="1:13" ht="14.25" customHeight="1">
      <c r="A87" s="32"/>
      <c r="B87" s="69"/>
      <c r="M87" s="29"/>
    </row>
    <row r="88" spans="1:13" ht="14.25" customHeight="1">
      <c r="A88" s="32"/>
      <c r="B88" s="69"/>
      <c r="M88" s="29"/>
    </row>
    <row r="89" spans="1:13" ht="14.25" customHeight="1">
      <c r="A89" s="32"/>
      <c r="B89" s="69"/>
      <c r="M89" s="29"/>
    </row>
    <row r="90" spans="1:13" ht="14.25" customHeight="1">
      <c r="A90" s="32"/>
      <c r="B90" s="69"/>
      <c r="M90" s="29"/>
    </row>
    <row r="91" spans="1:13" ht="14.45" customHeight="1">
      <c r="A91" s="32"/>
      <c r="B91" s="69"/>
      <c r="C91" s="86" t="s">
        <v>523</v>
      </c>
      <c r="D91" s="87"/>
      <c r="E91" s="87"/>
      <c r="F91" s="87"/>
      <c r="G91" s="87"/>
      <c r="H91" s="87"/>
      <c r="I91" s="87"/>
      <c r="J91" s="88"/>
      <c r="M91" s="29"/>
    </row>
    <row r="92" spans="1:13" ht="14.25" customHeight="1">
      <c r="A92" s="32"/>
      <c r="B92" s="69"/>
      <c r="C92" s="81" t="s">
        <v>507</v>
      </c>
      <c r="D92" s="74"/>
      <c r="E92" s="74"/>
      <c r="F92" s="74"/>
      <c r="G92" s="74"/>
      <c r="H92" s="74"/>
      <c r="I92" s="74"/>
      <c r="J92" s="80"/>
      <c r="M92" s="29"/>
    </row>
    <row r="93" spans="1:13" ht="14.25" customHeight="1">
      <c r="A93" s="32"/>
      <c r="B93" s="69"/>
      <c r="C93" s="81" t="s">
        <v>524</v>
      </c>
      <c r="D93" s="74"/>
      <c r="E93" s="74"/>
      <c r="F93" s="74"/>
      <c r="G93" s="74"/>
      <c r="H93" s="74"/>
      <c r="I93" s="74"/>
      <c r="J93" s="80"/>
      <c r="M93" s="29"/>
    </row>
    <row r="94" spans="1:13" ht="14.25" customHeight="1">
      <c r="A94" s="32"/>
      <c r="B94" s="69"/>
      <c r="C94" s="90" t="s">
        <v>510</v>
      </c>
      <c r="D94" s="83"/>
      <c r="E94" s="83"/>
      <c r="F94" s="83"/>
      <c r="G94" s="83"/>
      <c r="H94" s="83"/>
      <c r="I94" s="83"/>
      <c r="J94" s="91"/>
      <c r="M94" s="29"/>
    </row>
    <row r="95" spans="1:13" ht="14.25" customHeight="1">
      <c r="A95" s="32"/>
      <c r="B95" s="69"/>
      <c r="M95" s="29"/>
    </row>
    <row r="96" spans="1:13" ht="14.25" customHeight="1">
      <c r="A96" s="32"/>
      <c r="B96" s="69"/>
      <c r="M96" s="29"/>
    </row>
    <row r="97" spans="1:13" ht="14.25" customHeight="1">
      <c r="A97" s="32"/>
      <c r="B97" s="69"/>
      <c r="M97" s="29"/>
    </row>
    <row r="98" spans="1:13" ht="14.25" customHeight="1">
      <c r="A98" s="32"/>
      <c r="B98" s="69"/>
      <c r="M98" s="29"/>
    </row>
    <row r="99" spans="1:13" ht="14.25" customHeight="1" thickBot="1">
      <c r="A99" s="34"/>
      <c r="B99" s="70"/>
      <c r="C99" s="35"/>
      <c r="D99" s="35"/>
      <c r="E99" s="35"/>
      <c r="F99" s="35"/>
      <c r="G99" s="35"/>
      <c r="H99" s="35"/>
      <c r="I99" s="35"/>
      <c r="J99" s="35"/>
      <c r="K99" s="35"/>
      <c r="L99" s="35"/>
      <c r="M99" s="36"/>
    </row>
    <row r="100" spans="1:13" ht="14.25" customHeight="1">
      <c r="B100" s="69"/>
    </row>
    <row r="101" spans="1:13" ht="14.25" customHeight="1">
      <c r="B101" s="69"/>
    </row>
    <row r="102" spans="1:13" ht="14.25" customHeight="1">
      <c r="B102" s="69"/>
    </row>
    <row r="103" spans="1:13" ht="14.25" customHeight="1">
      <c r="B103" s="69"/>
    </row>
    <row r="104" spans="1:13" ht="14.25" customHeight="1">
      <c r="B104" s="69"/>
    </row>
    <row r="105" spans="1:13" ht="14.25" customHeight="1">
      <c r="B105" s="69"/>
    </row>
    <row r="106" spans="1:13" ht="14.25" customHeight="1">
      <c r="B106" s="69"/>
    </row>
    <row r="107" spans="1:13" ht="14.25" customHeight="1">
      <c r="B107" s="69"/>
    </row>
    <row r="108" spans="1:13" ht="14.25" customHeight="1">
      <c r="B108" s="69"/>
    </row>
    <row r="109" spans="1:13" ht="14.25" customHeight="1">
      <c r="B109" s="69"/>
    </row>
    <row r="110" spans="1:13" ht="14.25" customHeight="1">
      <c r="B110" s="69"/>
    </row>
    <row r="111" spans="1:13" ht="14.25" customHeight="1">
      <c r="B111" s="69"/>
    </row>
    <row r="112" spans="1:13" ht="14.25" customHeight="1">
      <c r="B112" s="69"/>
    </row>
    <row r="113" spans="2:2" ht="14.25" customHeight="1">
      <c r="B113" s="69"/>
    </row>
    <row r="114" spans="2:2" ht="14.25" customHeight="1">
      <c r="B114" s="69"/>
    </row>
    <row r="115" spans="2:2" ht="14.25" customHeight="1">
      <c r="B115" s="69"/>
    </row>
    <row r="116" spans="2:2" ht="14.25" customHeight="1">
      <c r="B116" s="69"/>
    </row>
    <row r="117" spans="2:2" ht="14.25" customHeight="1">
      <c r="B117" s="69"/>
    </row>
    <row r="118" spans="2:2" ht="14.25" customHeight="1">
      <c r="B118" s="69"/>
    </row>
    <row r="119" spans="2:2" ht="14.25" customHeight="1">
      <c r="B119" s="69"/>
    </row>
    <row r="120" spans="2:2" ht="14.25" customHeight="1">
      <c r="B120" s="69"/>
    </row>
    <row r="121" spans="2:2" ht="14.25" customHeight="1">
      <c r="B121" s="69"/>
    </row>
    <row r="122" spans="2:2" ht="14.25" customHeight="1">
      <c r="B122" s="69"/>
    </row>
    <row r="123" spans="2:2" ht="14.25" customHeight="1">
      <c r="B123" s="69"/>
    </row>
    <row r="124" spans="2:2" ht="14.25" customHeight="1">
      <c r="B124" s="69"/>
    </row>
    <row r="125" spans="2:2" ht="14.25" customHeight="1">
      <c r="B125" s="69"/>
    </row>
    <row r="126" spans="2:2" ht="14.25" customHeight="1">
      <c r="B126" s="69"/>
    </row>
    <row r="127" spans="2:2" ht="14.25" customHeight="1">
      <c r="B127" s="69"/>
    </row>
    <row r="128" spans="2:2" ht="14.25" customHeight="1">
      <c r="B128" s="69"/>
    </row>
    <row r="129" spans="2:2" ht="14.25" customHeight="1">
      <c r="B129" s="69"/>
    </row>
    <row r="130" spans="2:2" ht="14.25" customHeight="1">
      <c r="B130" s="69"/>
    </row>
    <row r="131" spans="2:2" ht="14.25" customHeight="1">
      <c r="B131" s="69"/>
    </row>
    <row r="132" spans="2:2" ht="14.25" customHeight="1">
      <c r="B132" s="69"/>
    </row>
    <row r="133" spans="2:2" ht="14.25" customHeight="1">
      <c r="B133" s="69"/>
    </row>
    <row r="134" spans="2:2" ht="14.25" customHeight="1">
      <c r="B134" s="69"/>
    </row>
    <row r="135" spans="2:2" ht="14.25" customHeight="1">
      <c r="B135" s="69"/>
    </row>
    <row r="136" spans="2:2" ht="14.25" customHeight="1">
      <c r="B136" s="69"/>
    </row>
    <row r="137" spans="2:2" ht="14.25" customHeight="1">
      <c r="B137" s="69"/>
    </row>
    <row r="138" spans="2:2" ht="14.25" customHeight="1">
      <c r="B138" s="69"/>
    </row>
    <row r="139" spans="2:2" ht="14.25" customHeight="1">
      <c r="B139" s="69"/>
    </row>
    <row r="140" spans="2:2" ht="14.25" customHeight="1">
      <c r="B140" s="69"/>
    </row>
    <row r="141" spans="2:2" ht="14.25" customHeight="1">
      <c r="B141" s="69"/>
    </row>
    <row r="142" spans="2:2" ht="14.25" customHeight="1">
      <c r="B142" s="69"/>
    </row>
    <row r="143" spans="2:2" ht="14.25" customHeight="1">
      <c r="B143" s="69"/>
    </row>
    <row r="144" spans="2:2" ht="14.25" customHeight="1">
      <c r="B144" s="69"/>
    </row>
    <row r="145" spans="2:2" ht="14.25" customHeight="1">
      <c r="B145" s="69"/>
    </row>
    <row r="146" spans="2:2" ht="14.25" customHeight="1">
      <c r="B146" s="69"/>
    </row>
    <row r="147" spans="2:2" ht="14.25" customHeight="1">
      <c r="B147" s="69"/>
    </row>
    <row r="148" spans="2:2" ht="14.25" customHeight="1">
      <c r="B148" s="69"/>
    </row>
    <row r="149" spans="2:2" ht="14.25" customHeight="1">
      <c r="B149" s="69"/>
    </row>
    <row r="150" spans="2:2" ht="14.25" customHeight="1">
      <c r="B150" s="69"/>
    </row>
    <row r="151" spans="2:2" ht="14.25" customHeight="1">
      <c r="B151" s="69"/>
    </row>
    <row r="152" spans="2:2" ht="14.25" customHeight="1">
      <c r="B152" s="69"/>
    </row>
    <row r="153" spans="2:2" ht="14.25" customHeight="1">
      <c r="B153" s="69"/>
    </row>
    <row r="154" spans="2:2" ht="14.25" customHeight="1">
      <c r="B154" s="69"/>
    </row>
    <row r="155" spans="2:2" ht="14.25" customHeight="1">
      <c r="B155" s="69"/>
    </row>
    <row r="156" spans="2:2" ht="14.25" customHeight="1">
      <c r="B156" s="69"/>
    </row>
    <row r="157" spans="2:2" ht="14.25" customHeight="1">
      <c r="B157" s="69"/>
    </row>
    <row r="158" spans="2:2" ht="14.25" customHeight="1">
      <c r="B158" s="69"/>
    </row>
    <row r="159" spans="2:2" ht="14.25" customHeight="1">
      <c r="B159" s="69"/>
    </row>
    <row r="160" spans="2:2" ht="14.25" customHeight="1">
      <c r="B160" s="69"/>
    </row>
    <row r="161" spans="2:2" ht="14.25" customHeight="1">
      <c r="B161" s="69"/>
    </row>
    <row r="162" spans="2:2" ht="14.25" customHeight="1">
      <c r="B162" s="69"/>
    </row>
    <row r="163" spans="2:2" ht="14.25" customHeight="1">
      <c r="B163" s="69"/>
    </row>
    <row r="164" spans="2:2" ht="14.25" customHeight="1">
      <c r="B164" s="69"/>
    </row>
    <row r="165" spans="2:2" ht="14.25" customHeight="1">
      <c r="B165" s="69"/>
    </row>
    <row r="166" spans="2:2" ht="14.25" customHeight="1">
      <c r="B166" s="69"/>
    </row>
    <row r="167" spans="2:2" ht="14.25" customHeight="1">
      <c r="B167" s="69"/>
    </row>
    <row r="168" spans="2:2" ht="14.25" customHeight="1">
      <c r="B168" s="69"/>
    </row>
    <row r="169" spans="2:2" ht="14.25" customHeight="1">
      <c r="B169" s="69"/>
    </row>
    <row r="170" spans="2:2" ht="14.25" customHeight="1">
      <c r="B170" s="69"/>
    </row>
    <row r="171" spans="2:2" ht="14.25" customHeight="1">
      <c r="B171" s="69"/>
    </row>
    <row r="172" spans="2:2" ht="14.25" customHeight="1">
      <c r="B172" s="69"/>
    </row>
    <row r="173" spans="2:2" ht="14.25" customHeight="1">
      <c r="B173" s="69"/>
    </row>
    <row r="174" spans="2:2" ht="14.25" customHeight="1">
      <c r="B174" s="69"/>
    </row>
    <row r="175" spans="2:2" ht="14.25" customHeight="1">
      <c r="B175" s="69"/>
    </row>
    <row r="176" spans="2:2" ht="14.25" customHeight="1">
      <c r="B176" s="69"/>
    </row>
    <row r="177" spans="2:2" ht="14.25" customHeight="1">
      <c r="B177" s="69"/>
    </row>
    <row r="178" spans="2:2" ht="14.25" customHeight="1">
      <c r="B178" s="69"/>
    </row>
    <row r="179" spans="2:2" ht="14.25" customHeight="1">
      <c r="B179" s="69"/>
    </row>
    <row r="180" spans="2:2" ht="14.25" customHeight="1">
      <c r="B180" s="69"/>
    </row>
    <row r="181" spans="2:2" ht="14.25" customHeight="1">
      <c r="B181" s="69"/>
    </row>
    <row r="182" spans="2:2" ht="14.25" customHeight="1">
      <c r="B182" s="69"/>
    </row>
    <row r="183" spans="2:2" ht="14.25" customHeight="1">
      <c r="B183" s="69"/>
    </row>
    <row r="184" spans="2:2" ht="14.25" customHeight="1">
      <c r="B184" s="69"/>
    </row>
    <row r="185" spans="2:2" ht="14.25" customHeight="1">
      <c r="B185" s="69"/>
    </row>
    <row r="186" spans="2:2" ht="14.25" customHeight="1">
      <c r="B186" s="69"/>
    </row>
    <row r="187" spans="2:2" ht="14.25" customHeight="1">
      <c r="B187" s="69"/>
    </row>
    <row r="188" spans="2:2" ht="14.25" customHeight="1">
      <c r="B188" s="69"/>
    </row>
    <row r="189" spans="2:2" ht="14.25" customHeight="1">
      <c r="B189" s="69"/>
    </row>
    <row r="190" spans="2:2" ht="14.25" customHeight="1">
      <c r="B190" s="69"/>
    </row>
    <row r="191" spans="2:2" ht="14.25" customHeight="1">
      <c r="B191" s="69"/>
    </row>
    <row r="192" spans="2:2" ht="14.25" customHeight="1">
      <c r="B192" s="69"/>
    </row>
    <row r="193" spans="2:2" ht="14.25" customHeight="1">
      <c r="B193" s="69"/>
    </row>
    <row r="194" spans="2:2" ht="14.25" customHeight="1">
      <c r="B194" s="69"/>
    </row>
    <row r="195" spans="2:2" ht="14.25" customHeight="1">
      <c r="B195" s="69"/>
    </row>
    <row r="196" spans="2:2" ht="14.25" customHeight="1">
      <c r="B196" s="69"/>
    </row>
    <row r="197" spans="2:2" ht="14.25" customHeight="1">
      <c r="B197" s="69"/>
    </row>
    <row r="198" spans="2:2" ht="14.25" customHeight="1">
      <c r="B198" s="69"/>
    </row>
    <row r="199" spans="2:2" ht="14.25" customHeight="1">
      <c r="B199" s="69"/>
    </row>
    <row r="200" spans="2:2" ht="14.25" customHeight="1">
      <c r="B200" s="69"/>
    </row>
    <row r="201" spans="2:2" ht="14.25" customHeight="1">
      <c r="B201" s="69"/>
    </row>
    <row r="202" spans="2:2" ht="14.25" customHeight="1">
      <c r="B202" s="69"/>
    </row>
    <row r="203" spans="2:2" ht="14.25" customHeight="1">
      <c r="B203" s="69"/>
    </row>
    <row r="204" spans="2:2" ht="14.25" customHeight="1">
      <c r="B204" s="69"/>
    </row>
    <row r="205" spans="2:2" ht="14.25" customHeight="1">
      <c r="B205" s="69"/>
    </row>
    <row r="206" spans="2:2" ht="14.25" customHeight="1">
      <c r="B206" s="69"/>
    </row>
    <row r="207" spans="2:2" ht="14.25" customHeight="1">
      <c r="B207" s="69"/>
    </row>
    <row r="208" spans="2:2" ht="14.25" customHeight="1">
      <c r="B208" s="69"/>
    </row>
    <row r="209" spans="2:2" ht="14.25" customHeight="1">
      <c r="B209" s="69"/>
    </row>
    <row r="210" spans="2:2" ht="14.25" customHeight="1">
      <c r="B210" s="69"/>
    </row>
    <row r="211" spans="2:2" ht="14.25" customHeight="1">
      <c r="B211" s="69"/>
    </row>
    <row r="212" spans="2:2" ht="14.25" customHeight="1">
      <c r="B212" s="69"/>
    </row>
    <row r="213" spans="2:2" ht="14.25" customHeight="1">
      <c r="B213" s="69"/>
    </row>
    <row r="214" spans="2:2" ht="14.25" customHeight="1">
      <c r="B214" s="69"/>
    </row>
    <row r="215" spans="2:2" ht="14.25" customHeight="1">
      <c r="B215" s="69"/>
    </row>
    <row r="216" spans="2:2" ht="14.25" customHeight="1">
      <c r="B216" s="69"/>
    </row>
    <row r="217" spans="2:2" ht="14.25" customHeight="1">
      <c r="B217" s="69"/>
    </row>
    <row r="218" spans="2:2" ht="14.25" customHeight="1">
      <c r="B218" s="69"/>
    </row>
    <row r="219" spans="2:2" ht="14.25" customHeight="1">
      <c r="B219" s="69"/>
    </row>
    <row r="220" spans="2:2" ht="14.25" customHeight="1">
      <c r="B220" s="69"/>
    </row>
    <row r="221" spans="2:2" ht="14.25" customHeight="1">
      <c r="B221" s="69"/>
    </row>
    <row r="222" spans="2:2" ht="14.25" customHeight="1">
      <c r="B222" s="69"/>
    </row>
    <row r="223" spans="2:2" ht="14.25" customHeight="1">
      <c r="B223" s="69"/>
    </row>
    <row r="224" spans="2:2" ht="14.25" customHeight="1">
      <c r="B224" s="69"/>
    </row>
    <row r="225" spans="2:2" ht="14.25" customHeight="1">
      <c r="B225" s="69"/>
    </row>
    <row r="226" spans="2:2" ht="14.25" customHeight="1">
      <c r="B226" s="69"/>
    </row>
    <row r="227" spans="2:2" ht="14.25" customHeight="1">
      <c r="B227" s="69"/>
    </row>
    <row r="228" spans="2:2" ht="14.25" customHeight="1">
      <c r="B228" s="69"/>
    </row>
    <row r="229" spans="2:2" ht="14.25" customHeight="1">
      <c r="B229" s="69"/>
    </row>
    <row r="230" spans="2:2" ht="14.25" customHeight="1">
      <c r="B230" s="69"/>
    </row>
    <row r="231" spans="2:2" ht="14.25" customHeight="1">
      <c r="B231" s="69"/>
    </row>
    <row r="232" spans="2:2" ht="14.25" customHeight="1">
      <c r="B232" s="69"/>
    </row>
    <row r="233" spans="2:2" ht="14.25" customHeight="1">
      <c r="B233" s="69"/>
    </row>
    <row r="234" spans="2:2" ht="14.25" customHeight="1">
      <c r="B234" s="69"/>
    </row>
    <row r="235" spans="2:2" ht="14.25" customHeight="1">
      <c r="B235" s="69"/>
    </row>
    <row r="236" spans="2:2" ht="14.25" customHeight="1">
      <c r="B236" s="69"/>
    </row>
    <row r="237" spans="2:2" ht="14.25" customHeight="1">
      <c r="B237" s="69"/>
    </row>
    <row r="238" spans="2:2" ht="14.25" customHeight="1">
      <c r="B238" s="69"/>
    </row>
    <row r="239" spans="2:2" ht="14.25" customHeight="1">
      <c r="B239" s="69"/>
    </row>
    <row r="240" spans="2:2" ht="14.25" customHeight="1">
      <c r="B240" s="69"/>
    </row>
    <row r="241" spans="2:2" ht="14.25" customHeight="1">
      <c r="B241" s="69"/>
    </row>
    <row r="242" spans="2:2" ht="14.25" customHeight="1">
      <c r="B242" s="69"/>
    </row>
    <row r="243" spans="2:2" ht="14.25" customHeight="1">
      <c r="B243" s="69"/>
    </row>
    <row r="244" spans="2:2" ht="14.25" customHeight="1">
      <c r="B244" s="69"/>
    </row>
    <row r="245" spans="2:2" ht="14.25" customHeight="1">
      <c r="B245" s="69"/>
    </row>
    <row r="246" spans="2:2" ht="14.25" customHeight="1">
      <c r="B246" s="69"/>
    </row>
    <row r="247" spans="2:2" ht="14.25" customHeight="1">
      <c r="B247" s="69"/>
    </row>
    <row r="248" spans="2:2" ht="14.25" customHeight="1">
      <c r="B248" s="69"/>
    </row>
    <row r="249" spans="2:2" ht="14.25" customHeight="1">
      <c r="B249" s="69"/>
    </row>
    <row r="250" spans="2:2" ht="14.25" customHeight="1">
      <c r="B250" s="69"/>
    </row>
    <row r="251" spans="2:2" ht="14.25" customHeight="1">
      <c r="B251" s="69"/>
    </row>
    <row r="252" spans="2:2" ht="14.25" customHeight="1">
      <c r="B252" s="69"/>
    </row>
    <row r="253" spans="2:2" ht="14.25" customHeight="1">
      <c r="B253" s="69"/>
    </row>
    <row r="254" spans="2:2" ht="14.25" customHeight="1">
      <c r="B254" s="69"/>
    </row>
    <row r="255" spans="2:2" ht="14.25" customHeight="1">
      <c r="B255" s="69"/>
    </row>
    <row r="256" spans="2:2" ht="14.25" customHeight="1">
      <c r="B256" s="69"/>
    </row>
    <row r="257" spans="2:2" ht="14.25" customHeight="1">
      <c r="B257" s="69"/>
    </row>
    <row r="258" spans="2:2" ht="14.25" customHeight="1">
      <c r="B258" s="69"/>
    </row>
    <row r="259" spans="2:2" ht="14.25" customHeight="1">
      <c r="B259" s="69"/>
    </row>
    <row r="260" spans="2:2" ht="14.25" customHeight="1">
      <c r="B260" s="69"/>
    </row>
    <row r="261" spans="2:2" ht="14.25" customHeight="1">
      <c r="B261" s="69"/>
    </row>
    <row r="262" spans="2:2" ht="14.25" customHeight="1">
      <c r="B262" s="69"/>
    </row>
    <row r="263" spans="2:2" ht="14.25" customHeight="1">
      <c r="B263" s="69"/>
    </row>
    <row r="264" spans="2:2" ht="14.25" customHeight="1">
      <c r="B264" s="69"/>
    </row>
    <row r="265" spans="2:2" ht="14.25" customHeight="1">
      <c r="B265" s="69"/>
    </row>
    <row r="266" spans="2:2" ht="14.25" customHeight="1">
      <c r="B266" s="69"/>
    </row>
    <row r="267" spans="2:2" ht="14.25" customHeight="1">
      <c r="B267" s="69"/>
    </row>
    <row r="268" spans="2:2" ht="14.25" customHeight="1">
      <c r="B268" s="69"/>
    </row>
    <row r="269" spans="2:2" ht="14.25" customHeight="1">
      <c r="B269" s="69"/>
    </row>
    <row r="270" spans="2:2" ht="14.25" customHeight="1">
      <c r="B270" s="69"/>
    </row>
    <row r="271" spans="2:2" ht="14.25" customHeight="1">
      <c r="B271" s="69"/>
    </row>
    <row r="272" spans="2:2" ht="14.25" customHeight="1">
      <c r="B272" s="69"/>
    </row>
    <row r="273" spans="2:2" ht="14.25" customHeight="1">
      <c r="B273" s="69"/>
    </row>
    <row r="274" spans="2:2" ht="14.25" customHeight="1">
      <c r="B274" s="69"/>
    </row>
    <row r="275" spans="2:2" ht="14.25" customHeight="1">
      <c r="B275" s="69"/>
    </row>
    <row r="276" spans="2:2" ht="14.25" customHeight="1">
      <c r="B276" s="69"/>
    </row>
    <row r="277" spans="2:2" ht="14.25" customHeight="1">
      <c r="B277" s="69"/>
    </row>
    <row r="278" spans="2:2" ht="14.25" customHeight="1">
      <c r="B278" s="69"/>
    </row>
    <row r="279" spans="2:2" ht="14.25" customHeight="1">
      <c r="B279" s="69"/>
    </row>
    <row r="280" spans="2:2" ht="14.25" customHeight="1">
      <c r="B280" s="69"/>
    </row>
    <row r="281" spans="2:2" ht="14.25" customHeight="1">
      <c r="B281" s="69"/>
    </row>
    <row r="282" spans="2:2" ht="14.25" customHeight="1">
      <c r="B282" s="69"/>
    </row>
    <row r="283" spans="2:2" ht="14.25" customHeight="1">
      <c r="B283" s="69"/>
    </row>
    <row r="284" spans="2:2" ht="14.25" customHeight="1">
      <c r="B284" s="69"/>
    </row>
    <row r="285" spans="2:2" ht="14.25" customHeight="1">
      <c r="B285" s="69"/>
    </row>
    <row r="286" spans="2:2" ht="14.25" customHeight="1">
      <c r="B286" s="69"/>
    </row>
    <row r="287" spans="2:2" ht="14.25" customHeight="1">
      <c r="B287" s="69"/>
    </row>
    <row r="288" spans="2:2" ht="14.25" customHeight="1">
      <c r="B288" s="69"/>
    </row>
    <row r="289" spans="2:2" ht="14.25" customHeight="1">
      <c r="B289" s="69"/>
    </row>
    <row r="290" spans="2:2" ht="14.25" customHeight="1">
      <c r="B290" s="69"/>
    </row>
    <row r="291" spans="2:2" ht="14.25" customHeight="1">
      <c r="B291" s="69"/>
    </row>
    <row r="292" spans="2:2" ht="14.25" customHeight="1">
      <c r="B292" s="69"/>
    </row>
    <row r="293" spans="2:2" ht="14.25" customHeight="1">
      <c r="B293" s="69"/>
    </row>
    <row r="294" spans="2:2" ht="14.25" customHeight="1">
      <c r="B294" s="69"/>
    </row>
    <row r="295" spans="2:2" ht="14.25" customHeight="1">
      <c r="B295" s="69"/>
    </row>
    <row r="296" spans="2:2" ht="14.25" customHeight="1">
      <c r="B296" s="69"/>
    </row>
    <row r="297" spans="2:2" ht="14.25" customHeight="1">
      <c r="B297" s="69"/>
    </row>
    <row r="298" spans="2:2" ht="14.25" customHeight="1">
      <c r="B298" s="69"/>
    </row>
    <row r="299" spans="2:2" ht="14.25" customHeight="1">
      <c r="B299" s="69"/>
    </row>
    <row r="300" spans="2:2" ht="14.25" customHeight="1">
      <c r="B300" s="69"/>
    </row>
    <row r="301" spans="2:2" ht="14.25" customHeight="1">
      <c r="B301" s="69"/>
    </row>
    <row r="302" spans="2:2" ht="14.25" customHeight="1">
      <c r="B302" s="69"/>
    </row>
    <row r="303" spans="2:2" ht="14.25" customHeight="1">
      <c r="B303" s="69"/>
    </row>
    <row r="304" spans="2:2" ht="14.25" customHeight="1">
      <c r="B304" s="69"/>
    </row>
    <row r="305" spans="2:2" ht="14.25" customHeight="1">
      <c r="B305" s="69"/>
    </row>
    <row r="306" spans="2:2" ht="14.25" customHeight="1">
      <c r="B306" s="69"/>
    </row>
    <row r="307" spans="2:2" ht="14.25" customHeight="1">
      <c r="B307" s="69"/>
    </row>
    <row r="308" spans="2:2" ht="14.25" customHeight="1">
      <c r="B308" s="69"/>
    </row>
    <row r="309" spans="2:2" ht="14.25" customHeight="1">
      <c r="B309" s="69"/>
    </row>
    <row r="310" spans="2:2" ht="14.25" customHeight="1">
      <c r="B310" s="69"/>
    </row>
    <row r="311" spans="2:2" ht="14.25" customHeight="1">
      <c r="B311" s="69"/>
    </row>
    <row r="312" spans="2:2" ht="14.25" customHeight="1">
      <c r="B312" s="69"/>
    </row>
    <row r="313" spans="2:2" ht="14.25" customHeight="1">
      <c r="B313" s="69"/>
    </row>
    <row r="314" spans="2:2" ht="14.25" customHeight="1">
      <c r="B314" s="69"/>
    </row>
    <row r="315" spans="2:2" ht="14.25" customHeight="1">
      <c r="B315" s="69"/>
    </row>
    <row r="316" spans="2:2" ht="14.25" customHeight="1">
      <c r="B316" s="69"/>
    </row>
    <row r="317" spans="2:2" ht="14.25" customHeight="1">
      <c r="B317" s="69"/>
    </row>
    <row r="318" spans="2:2" ht="14.25" customHeight="1">
      <c r="B318" s="69"/>
    </row>
    <row r="319" spans="2:2" ht="14.25" customHeight="1">
      <c r="B319" s="69"/>
    </row>
    <row r="320" spans="2:2" ht="14.25" customHeight="1">
      <c r="B320" s="69"/>
    </row>
    <row r="321" spans="2:2" ht="14.25" customHeight="1">
      <c r="B321" s="69"/>
    </row>
    <row r="322" spans="2:2" ht="14.25" customHeight="1">
      <c r="B322" s="69"/>
    </row>
    <row r="323" spans="2:2" ht="14.25" customHeight="1">
      <c r="B323" s="69"/>
    </row>
    <row r="324" spans="2:2" ht="14.25" customHeight="1">
      <c r="B324" s="69"/>
    </row>
    <row r="325" spans="2:2" ht="14.25" customHeight="1">
      <c r="B325" s="69"/>
    </row>
    <row r="326" spans="2:2" ht="14.25" customHeight="1">
      <c r="B326" s="69"/>
    </row>
    <row r="327" spans="2:2" ht="14.25" customHeight="1">
      <c r="B327" s="69"/>
    </row>
    <row r="328" spans="2:2" ht="14.25" customHeight="1">
      <c r="B328" s="69"/>
    </row>
    <row r="329" spans="2:2" ht="14.25" customHeight="1">
      <c r="B329" s="69"/>
    </row>
    <row r="330" spans="2:2" ht="14.25" customHeight="1">
      <c r="B330" s="69"/>
    </row>
    <row r="331" spans="2:2" ht="14.25" customHeight="1">
      <c r="B331" s="69"/>
    </row>
    <row r="332" spans="2:2" ht="14.25" customHeight="1">
      <c r="B332" s="69"/>
    </row>
    <row r="333" spans="2:2" ht="14.25" customHeight="1">
      <c r="B333" s="69"/>
    </row>
    <row r="334" spans="2:2" ht="14.25" customHeight="1">
      <c r="B334" s="69"/>
    </row>
    <row r="335" spans="2:2" ht="14.25" customHeight="1">
      <c r="B335" s="69"/>
    </row>
    <row r="336" spans="2:2" ht="14.25" customHeight="1">
      <c r="B336" s="69"/>
    </row>
    <row r="337" spans="2:2" ht="14.25" customHeight="1">
      <c r="B337" s="69"/>
    </row>
    <row r="338" spans="2:2" ht="14.25" customHeight="1">
      <c r="B338" s="69"/>
    </row>
    <row r="339" spans="2:2" ht="14.25" customHeight="1">
      <c r="B339" s="69"/>
    </row>
    <row r="340" spans="2:2" ht="14.25" customHeight="1">
      <c r="B340" s="69"/>
    </row>
    <row r="341" spans="2:2" ht="14.25" customHeight="1">
      <c r="B341" s="69"/>
    </row>
    <row r="342" spans="2:2" ht="14.25" customHeight="1">
      <c r="B342" s="69"/>
    </row>
    <row r="343" spans="2:2" ht="14.25" customHeight="1">
      <c r="B343" s="69"/>
    </row>
    <row r="344" spans="2:2" ht="14.25" customHeight="1">
      <c r="B344" s="69"/>
    </row>
    <row r="345" spans="2:2" ht="14.25" customHeight="1">
      <c r="B345" s="69"/>
    </row>
    <row r="346" spans="2:2" ht="14.25" customHeight="1">
      <c r="B346" s="69"/>
    </row>
    <row r="347" spans="2:2" ht="14.25" customHeight="1">
      <c r="B347" s="69"/>
    </row>
    <row r="348" spans="2:2" ht="14.25" customHeight="1">
      <c r="B348" s="69"/>
    </row>
    <row r="349" spans="2:2" ht="14.25" customHeight="1">
      <c r="B349" s="69"/>
    </row>
    <row r="350" spans="2:2" ht="14.25" customHeight="1">
      <c r="B350" s="69"/>
    </row>
    <row r="351" spans="2:2" ht="14.25" customHeight="1">
      <c r="B351" s="69"/>
    </row>
    <row r="352" spans="2:2" ht="14.25" customHeight="1">
      <c r="B352" s="69"/>
    </row>
    <row r="353" spans="2:2" ht="14.25" customHeight="1">
      <c r="B353" s="69"/>
    </row>
    <row r="354" spans="2:2" ht="14.25" customHeight="1">
      <c r="B354" s="69"/>
    </row>
    <row r="355" spans="2:2" ht="14.25" customHeight="1">
      <c r="B355" s="69"/>
    </row>
    <row r="356" spans="2:2" ht="14.25" customHeight="1">
      <c r="B356" s="69"/>
    </row>
    <row r="357" spans="2:2" ht="14.25" customHeight="1">
      <c r="B357" s="69"/>
    </row>
    <row r="358" spans="2:2" ht="14.25" customHeight="1">
      <c r="B358" s="69"/>
    </row>
    <row r="359" spans="2:2" ht="14.25" customHeight="1">
      <c r="B359" s="69"/>
    </row>
    <row r="360" spans="2:2" ht="14.25" customHeight="1">
      <c r="B360" s="69"/>
    </row>
    <row r="361" spans="2:2" ht="14.25" customHeight="1">
      <c r="B361" s="69"/>
    </row>
    <row r="362" spans="2:2" ht="14.25" customHeight="1">
      <c r="B362" s="69"/>
    </row>
    <row r="363" spans="2:2" ht="14.25" customHeight="1">
      <c r="B363" s="69"/>
    </row>
    <row r="364" spans="2:2" ht="14.25" customHeight="1">
      <c r="B364" s="69"/>
    </row>
    <row r="365" spans="2:2" ht="14.25" customHeight="1">
      <c r="B365" s="69"/>
    </row>
    <row r="366" spans="2:2" ht="14.25" customHeight="1">
      <c r="B366" s="69"/>
    </row>
    <row r="367" spans="2:2" ht="14.25" customHeight="1">
      <c r="B367" s="69"/>
    </row>
    <row r="368" spans="2:2" ht="14.25" customHeight="1">
      <c r="B368" s="69"/>
    </row>
    <row r="369" spans="2:2" ht="14.25" customHeight="1">
      <c r="B369" s="69"/>
    </row>
    <row r="370" spans="2:2" ht="14.25" customHeight="1">
      <c r="B370" s="69"/>
    </row>
    <row r="371" spans="2:2" ht="14.25" customHeight="1">
      <c r="B371" s="69"/>
    </row>
    <row r="372" spans="2:2" ht="14.25" customHeight="1">
      <c r="B372" s="69"/>
    </row>
    <row r="373" spans="2:2" ht="14.25" customHeight="1">
      <c r="B373" s="69"/>
    </row>
    <row r="374" spans="2:2" ht="14.25" customHeight="1">
      <c r="B374" s="69"/>
    </row>
    <row r="375" spans="2:2" ht="14.25" customHeight="1">
      <c r="B375" s="69"/>
    </row>
    <row r="376" spans="2:2" ht="14.25" customHeight="1">
      <c r="B376" s="69"/>
    </row>
    <row r="377" spans="2:2" ht="14.25" customHeight="1">
      <c r="B377" s="69"/>
    </row>
    <row r="378" spans="2:2" ht="14.25" customHeight="1">
      <c r="B378" s="69"/>
    </row>
    <row r="379" spans="2:2" ht="14.25" customHeight="1">
      <c r="B379" s="69"/>
    </row>
    <row r="380" spans="2:2" ht="14.25" customHeight="1">
      <c r="B380" s="69"/>
    </row>
    <row r="381" spans="2:2" ht="14.25" customHeight="1">
      <c r="B381" s="69"/>
    </row>
    <row r="382" spans="2:2" ht="14.25" customHeight="1">
      <c r="B382" s="69"/>
    </row>
    <row r="383" spans="2:2" ht="14.25" customHeight="1">
      <c r="B383" s="69"/>
    </row>
    <row r="384" spans="2:2" ht="14.25" customHeight="1">
      <c r="B384" s="69"/>
    </row>
    <row r="385" spans="2:2" ht="14.25" customHeight="1">
      <c r="B385" s="69"/>
    </row>
    <row r="386" spans="2:2" ht="14.25" customHeight="1">
      <c r="B386" s="69"/>
    </row>
    <row r="387" spans="2:2" ht="14.25" customHeight="1">
      <c r="B387" s="69"/>
    </row>
    <row r="388" spans="2:2" ht="14.25" customHeight="1">
      <c r="B388" s="69"/>
    </row>
    <row r="389" spans="2:2" ht="14.25" customHeight="1">
      <c r="B389" s="69"/>
    </row>
    <row r="390" spans="2:2" ht="14.25" customHeight="1">
      <c r="B390" s="69"/>
    </row>
    <row r="391" spans="2:2" ht="14.25" customHeight="1">
      <c r="B391" s="69"/>
    </row>
    <row r="392" spans="2:2" ht="14.25" customHeight="1">
      <c r="B392" s="69"/>
    </row>
    <row r="393" spans="2:2" ht="14.25" customHeight="1">
      <c r="B393" s="69"/>
    </row>
    <row r="394" spans="2:2" ht="14.25" customHeight="1">
      <c r="B394" s="69"/>
    </row>
    <row r="395" spans="2:2" ht="14.25" customHeight="1">
      <c r="B395" s="69"/>
    </row>
    <row r="396" spans="2:2" ht="14.25" customHeight="1">
      <c r="B396" s="69"/>
    </row>
    <row r="397" spans="2:2" ht="14.25" customHeight="1">
      <c r="B397" s="69"/>
    </row>
    <row r="398" spans="2:2" ht="14.25" customHeight="1">
      <c r="B398" s="69"/>
    </row>
    <row r="399" spans="2:2" ht="14.25" customHeight="1">
      <c r="B399" s="69"/>
    </row>
    <row r="400" spans="2:2" ht="14.25" customHeight="1">
      <c r="B400" s="69"/>
    </row>
    <row r="401" spans="2:2" ht="14.25" customHeight="1">
      <c r="B401" s="69"/>
    </row>
    <row r="402" spans="2:2" ht="14.25" customHeight="1">
      <c r="B402" s="69"/>
    </row>
    <row r="403" spans="2:2" ht="14.25" customHeight="1">
      <c r="B403" s="69"/>
    </row>
    <row r="404" spans="2:2" ht="14.25" customHeight="1">
      <c r="B404" s="69"/>
    </row>
    <row r="405" spans="2:2" ht="14.25" customHeight="1">
      <c r="B405" s="69"/>
    </row>
    <row r="406" spans="2:2" ht="14.25" customHeight="1">
      <c r="B406" s="69"/>
    </row>
    <row r="407" spans="2:2" ht="14.25" customHeight="1">
      <c r="B407" s="69"/>
    </row>
    <row r="408" spans="2:2" ht="14.25" customHeight="1">
      <c r="B408" s="69"/>
    </row>
    <row r="409" spans="2:2" ht="14.25" customHeight="1">
      <c r="B409" s="69"/>
    </row>
    <row r="410" spans="2:2" ht="14.25" customHeight="1">
      <c r="B410" s="69"/>
    </row>
    <row r="411" spans="2:2" ht="14.25" customHeight="1">
      <c r="B411" s="69"/>
    </row>
    <row r="412" spans="2:2" ht="14.25" customHeight="1">
      <c r="B412" s="69"/>
    </row>
    <row r="413" spans="2:2" ht="14.25" customHeight="1">
      <c r="B413" s="69"/>
    </row>
    <row r="414" spans="2:2" ht="14.25" customHeight="1">
      <c r="B414" s="69"/>
    </row>
    <row r="415" spans="2:2" ht="14.25" customHeight="1">
      <c r="B415" s="69"/>
    </row>
    <row r="416" spans="2:2" ht="14.25" customHeight="1">
      <c r="B416" s="69"/>
    </row>
    <row r="417" spans="2:2" ht="14.25" customHeight="1">
      <c r="B417" s="69"/>
    </row>
    <row r="418" spans="2:2" ht="14.25" customHeight="1">
      <c r="B418" s="69"/>
    </row>
    <row r="419" spans="2:2" ht="14.25" customHeight="1">
      <c r="B419" s="69"/>
    </row>
    <row r="420" spans="2:2" ht="14.25" customHeight="1">
      <c r="B420" s="69"/>
    </row>
    <row r="421" spans="2:2" ht="14.25" customHeight="1">
      <c r="B421" s="69"/>
    </row>
    <row r="422" spans="2:2" ht="14.25" customHeight="1">
      <c r="B422" s="69"/>
    </row>
    <row r="423" spans="2:2" ht="14.25" customHeight="1">
      <c r="B423" s="69"/>
    </row>
    <row r="424" spans="2:2" ht="14.25" customHeight="1">
      <c r="B424" s="69"/>
    </row>
    <row r="425" spans="2:2" ht="14.25" customHeight="1">
      <c r="B425" s="69"/>
    </row>
    <row r="426" spans="2:2" ht="14.25" customHeight="1">
      <c r="B426" s="69"/>
    </row>
    <row r="427" spans="2:2" ht="14.25" customHeight="1">
      <c r="B427" s="69"/>
    </row>
    <row r="428" spans="2:2" ht="14.25" customHeight="1">
      <c r="B428" s="69"/>
    </row>
    <row r="429" spans="2:2" ht="14.25" customHeight="1">
      <c r="B429" s="69"/>
    </row>
    <row r="430" spans="2:2" ht="14.25" customHeight="1">
      <c r="B430" s="69"/>
    </row>
    <row r="431" spans="2:2" ht="14.25" customHeight="1">
      <c r="B431" s="69"/>
    </row>
    <row r="432" spans="2:2" ht="14.25" customHeight="1">
      <c r="B432" s="69"/>
    </row>
    <row r="433" spans="2:2" ht="14.25" customHeight="1">
      <c r="B433" s="69"/>
    </row>
    <row r="434" spans="2:2" ht="14.25" customHeight="1">
      <c r="B434" s="69"/>
    </row>
    <row r="435" spans="2:2" ht="14.25" customHeight="1">
      <c r="B435" s="69"/>
    </row>
    <row r="436" spans="2:2" ht="14.25" customHeight="1">
      <c r="B436" s="69"/>
    </row>
    <row r="437" spans="2:2" ht="14.25" customHeight="1">
      <c r="B437" s="69"/>
    </row>
    <row r="438" spans="2:2" ht="14.25" customHeight="1">
      <c r="B438" s="69"/>
    </row>
    <row r="439" spans="2:2" ht="14.25" customHeight="1">
      <c r="B439" s="69"/>
    </row>
    <row r="440" spans="2:2" ht="14.25" customHeight="1">
      <c r="B440" s="69"/>
    </row>
    <row r="441" spans="2:2" ht="14.25" customHeight="1">
      <c r="B441" s="69"/>
    </row>
    <row r="442" spans="2:2" ht="14.25" customHeight="1">
      <c r="B442" s="69"/>
    </row>
    <row r="443" spans="2:2" ht="14.25" customHeight="1">
      <c r="B443" s="69"/>
    </row>
    <row r="444" spans="2:2" ht="14.25" customHeight="1">
      <c r="B444" s="69"/>
    </row>
    <row r="445" spans="2:2" ht="14.25" customHeight="1">
      <c r="B445" s="69"/>
    </row>
    <row r="446" spans="2:2" ht="14.25" customHeight="1">
      <c r="B446" s="69"/>
    </row>
    <row r="447" spans="2:2" ht="14.25" customHeight="1">
      <c r="B447" s="69"/>
    </row>
    <row r="448" spans="2:2" ht="14.25" customHeight="1">
      <c r="B448" s="69"/>
    </row>
    <row r="449" spans="2:2" ht="14.25" customHeight="1">
      <c r="B449" s="69"/>
    </row>
    <row r="450" spans="2:2" ht="14.25" customHeight="1">
      <c r="B450" s="69"/>
    </row>
    <row r="451" spans="2:2" ht="14.25" customHeight="1">
      <c r="B451" s="69"/>
    </row>
    <row r="452" spans="2:2" ht="14.25" customHeight="1">
      <c r="B452" s="69"/>
    </row>
    <row r="453" spans="2:2" ht="14.25" customHeight="1">
      <c r="B453" s="69"/>
    </row>
    <row r="454" spans="2:2" ht="14.25" customHeight="1">
      <c r="B454" s="69"/>
    </row>
    <row r="455" spans="2:2" ht="14.25" customHeight="1">
      <c r="B455" s="69"/>
    </row>
    <row r="456" spans="2:2" ht="14.25" customHeight="1">
      <c r="B456" s="69"/>
    </row>
    <row r="457" spans="2:2" ht="14.25" customHeight="1">
      <c r="B457" s="69"/>
    </row>
    <row r="458" spans="2:2" ht="14.25" customHeight="1">
      <c r="B458" s="69"/>
    </row>
    <row r="459" spans="2:2" ht="14.25" customHeight="1">
      <c r="B459" s="69"/>
    </row>
    <row r="460" spans="2:2" ht="14.25" customHeight="1">
      <c r="B460" s="69"/>
    </row>
    <row r="461" spans="2:2" ht="14.25" customHeight="1">
      <c r="B461" s="69"/>
    </row>
    <row r="462" spans="2:2" ht="14.25" customHeight="1">
      <c r="B462" s="69"/>
    </row>
    <row r="463" spans="2:2" ht="14.25" customHeight="1">
      <c r="B463" s="69"/>
    </row>
    <row r="464" spans="2:2" ht="14.25" customHeight="1">
      <c r="B464" s="69"/>
    </row>
    <row r="465" spans="2:2" ht="14.25" customHeight="1">
      <c r="B465" s="69"/>
    </row>
    <row r="466" spans="2:2" ht="14.25" customHeight="1">
      <c r="B466" s="69"/>
    </row>
    <row r="467" spans="2:2" ht="14.25" customHeight="1">
      <c r="B467" s="69"/>
    </row>
    <row r="468" spans="2:2" ht="14.25" customHeight="1">
      <c r="B468" s="69"/>
    </row>
    <row r="469" spans="2:2" ht="14.25" customHeight="1">
      <c r="B469" s="69"/>
    </row>
    <row r="470" spans="2:2" ht="14.25" customHeight="1">
      <c r="B470" s="69"/>
    </row>
    <row r="471" spans="2:2" ht="14.25" customHeight="1">
      <c r="B471" s="69"/>
    </row>
    <row r="472" spans="2:2" ht="14.25" customHeight="1">
      <c r="B472" s="69"/>
    </row>
    <row r="473" spans="2:2" ht="14.25" customHeight="1">
      <c r="B473" s="69"/>
    </row>
    <row r="474" spans="2:2" ht="14.25" customHeight="1">
      <c r="B474" s="69"/>
    </row>
    <row r="475" spans="2:2" ht="14.25" customHeight="1">
      <c r="B475" s="69"/>
    </row>
    <row r="476" spans="2:2" ht="14.25" customHeight="1">
      <c r="B476" s="69"/>
    </row>
    <row r="477" spans="2:2" ht="14.25" customHeight="1">
      <c r="B477" s="69"/>
    </row>
    <row r="478" spans="2:2" ht="14.25" customHeight="1">
      <c r="B478" s="69"/>
    </row>
    <row r="479" spans="2:2" ht="14.25" customHeight="1">
      <c r="B479" s="69"/>
    </row>
    <row r="480" spans="2:2" ht="14.25" customHeight="1">
      <c r="B480" s="69"/>
    </row>
    <row r="481" spans="2:2" ht="14.25" customHeight="1">
      <c r="B481" s="69"/>
    </row>
    <row r="482" spans="2:2" ht="14.25" customHeight="1">
      <c r="B482" s="69"/>
    </row>
    <row r="483" spans="2:2" ht="14.25" customHeight="1">
      <c r="B483" s="69"/>
    </row>
    <row r="484" spans="2:2" ht="14.25" customHeight="1">
      <c r="B484" s="69"/>
    </row>
    <row r="485" spans="2:2" ht="14.25" customHeight="1">
      <c r="B485" s="69"/>
    </row>
    <row r="486" spans="2:2" ht="14.25" customHeight="1">
      <c r="B486" s="69"/>
    </row>
    <row r="487" spans="2:2" ht="14.25" customHeight="1">
      <c r="B487" s="69"/>
    </row>
    <row r="488" spans="2:2" ht="14.25" customHeight="1">
      <c r="B488" s="69"/>
    </row>
    <row r="489" spans="2:2" ht="14.25" customHeight="1">
      <c r="B489" s="69"/>
    </row>
    <row r="490" spans="2:2" ht="14.25" customHeight="1">
      <c r="B490" s="69"/>
    </row>
    <row r="491" spans="2:2" ht="14.25" customHeight="1">
      <c r="B491" s="69"/>
    </row>
    <row r="492" spans="2:2" ht="14.25" customHeight="1">
      <c r="B492" s="69"/>
    </row>
    <row r="493" spans="2:2" ht="14.25" customHeight="1">
      <c r="B493" s="69"/>
    </row>
    <row r="494" spans="2:2" ht="14.25" customHeight="1">
      <c r="B494" s="69"/>
    </row>
    <row r="495" spans="2:2" ht="14.25" customHeight="1">
      <c r="B495" s="69"/>
    </row>
    <row r="496" spans="2:2" ht="14.25" customHeight="1">
      <c r="B496" s="69"/>
    </row>
    <row r="497" spans="2:2" ht="14.25" customHeight="1">
      <c r="B497" s="69"/>
    </row>
    <row r="498" spans="2:2" ht="14.25" customHeight="1">
      <c r="B498" s="69"/>
    </row>
    <row r="499" spans="2:2" ht="14.25" customHeight="1">
      <c r="B499" s="69"/>
    </row>
    <row r="500" spans="2:2" ht="14.25" customHeight="1">
      <c r="B500" s="69"/>
    </row>
    <row r="501" spans="2:2" ht="14.25" customHeight="1">
      <c r="B501" s="69"/>
    </row>
    <row r="502" spans="2:2" ht="14.25" customHeight="1">
      <c r="B502" s="69"/>
    </row>
    <row r="503" spans="2:2" ht="14.25" customHeight="1">
      <c r="B503" s="69"/>
    </row>
    <row r="504" spans="2:2" ht="14.25" customHeight="1">
      <c r="B504" s="69"/>
    </row>
    <row r="505" spans="2:2" ht="14.25" customHeight="1">
      <c r="B505" s="69"/>
    </row>
    <row r="506" spans="2:2" ht="14.25" customHeight="1">
      <c r="B506" s="69"/>
    </row>
    <row r="507" spans="2:2" ht="14.25" customHeight="1">
      <c r="B507" s="69"/>
    </row>
    <row r="508" spans="2:2" ht="14.25" customHeight="1">
      <c r="B508" s="69"/>
    </row>
    <row r="509" spans="2:2" ht="14.25" customHeight="1">
      <c r="B509" s="69"/>
    </row>
    <row r="510" spans="2:2" ht="14.25" customHeight="1">
      <c r="B510" s="69"/>
    </row>
    <row r="511" spans="2:2" ht="14.25" customHeight="1">
      <c r="B511" s="69"/>
    </row>
    <row r="512" spans="2:2" ht="14.25" customHeight="1">
      <c r="B512" s="69"/>
    </row>
    <row r="513" spans="2:2" ht="14.25" customHeight="1">
      <c r="B513" s="69"/>
    </row>
    <row r="514" spans="2:2" ht="14.25" customHeight="1">
      <c r="B514" s="69"/>
    </row>
    <row r="515" spans="2:2" ht="14.25" customHeight="1">
      <c r="B515" s="69"/>
    </row>
    <row r="516" spans="2:2" ht="14.25" customHeight="1">
      <c r="B516" s="69"/>
    </row>
    <row r="517" spans="2:2" ht="14.25" customHeight="1">
      <c r="B517" s="69"/>
    </row>
    <row r="518" spans="2:2" ht="14.25" customHeight="1">
      <c r="B518" s="69"/>
    </row>
    <row r="519" spans="2:2" ht="14.25" customHeight="1">
      <c r="B519" s="69"/>
    </row>
    <row r="520" spans="2:2" ht="14.25" customHeight="1">
      <c r="B520" s="69"/>
    </row>
    <row r="521" spans="2:2" ht="14.25" customHeight="1">
      <c r="B521" s="69"/>
    </row>
    <row r="522" spans="2:2" ht="14.25" customHeight="1">
      <c r="B522" s="69"/>
    </row>
    <row r="523" spans="2:2" ht="14.25" customHeight="1">
      <c r="B523" s="69"/>
    </row>
    <row r="524" spans="2:2" ht="14.25" customHeight="1">
      <c r="B524" s="69"/>
    </row>
    <row r="525" spans="2:2" ht="14.25" customHeight="1">
      <c r="B525" s="69"/>
    </row>
    <row r="526" spans="2:2" ht="14.25" customHeight="1">
      <c r="B526" s="69"/>
    </row>
    <row r="527" spans="2:2" ht="14.25" customHeight="1">
      <c r="B527" s="69"/>
    </row>
    <row r="528" spans="2:2" ht="14.25" customHeight="1">
      <c r="B528" s="69"/>
    </row>
    <row r="529" spans="2:2" ht="14.25" customHeight="1">
      <c r="B529" s="69"/>
    </row>
    <row r="530" spans="2:2" ht="14.25" customHeight="1">
      <c r="B530" s="69"/>
    </row>
    <row r="531" spans="2:2" ht="14.25" customHeight="1">
      <c r="B531" s="69"/>
    </row>
    <row r="532" spans="2:2" ht="14.25" customHeight="1">
      <c r="B532" s="69"/>
    </row>
    <row r="533" spans="2:2" ht="14.25" customHeight="1">
      <c r="B533" s="69"/>
    </row>
    <row r="534" spans="2:2" ht="14.25" customHeight="1">
      <c r="B534" s="69"/>
    </row>
    <row r="535" spans="2:2" ht="14.25" customHeight="1">
      <c r="B535" s="69"/>
    </row>
    <row r="536" spans="2:2" ht="14.25" customHeight="1">
      <c r="B536" s="69"/>
    </row>
    <row r="537" spans="2:2" ht="14.25" customHeight="1">
      <c r="B537" s="69"/>
    </row>
    <row r="538" spans="2:2" ht="14.25" customHeight="1">
      <c r="B538" s="69"/>
    </row>
    <row r="539" spans="2:2" ht="14.25" customHeight="1">
      <c r="B539" s="69"/>
    </row>
    <row r="540" spans="2:2" ht="14.25" customHeight="1">
      <c r="B540" s="69"/>
    </row>
    <row r="541" spans="2:2" ht="14.25" customHeight="1">
      <c r="B541" s="69"/>
    </row>
    <row r="542" spans="2:2" ht="14.25" customHeight="1">
      <c r="B542" s="69"/>
    </row>
    <row r="543" spans="2:2" ht="14.25" customHeight="1">
      <c r="B543" s="69"/>
    </row>
    <row r="544" spans="2:2" ht="14.25" customHeight="1">
      <c r="B544" s="69"/>
    </row>
    <row r="545" spans="2:2" ht="14.25" customHeight="1">
      <c r="B545" s="69"/>
    </row>
    <row r="546" spans="2:2" ht="14.25" customHeight="1">
      <c r="B546" s="69"/>
    </row>
    <row r="547" spans="2:2" ht="14.25" customHeight="1">
      <c r="B547" s="69"/>
    </row>
    <row r="548" spans="2:2" ht="14.25" customHeight="1">
      <c r="B548" s="69"/>
    </row>
    <row r="549" spans="2:2" ht="14.25" customHeight="1">
      <c r="B549" s="69"/>
    </row>
    <row r="550" spans="2:2" ht="14.25" customHeight="1">
      <c r="B550" s="69"/>
    </row>
    <row r="551" spans="2:2" ht="14.25" customHeight="1">
      <c r="B551" s="69"/>
    </row>
    <row r="552" spans="2:2" ht="14.25" customHeight="1">
      <c r="B552" s="69"/>
    </row>
    <row r="553" spans="2:2" ht="14.25" customHeight="1">
      <c r="B553" s="69"/>
    </row>
    <row r="554" spans="2:2" ht="14.25" customHeight="1">
      <c r="B554" s="69"/>
    </row>
    <row r="555" spans="2:2" ht="14.25" customHeight="1">
      <c r="B555" s="69"/>
    </row>
    <row r="556" spans="2:2" ht="14.25" customHeight="1">
      <c r="B556" s="69"/>
    </row>
    <row r="557" spans="2:2" ht="14.25" customHeight="1">
      <c r="B557" s="69"/>
    </row>
    <row r="558" spans="2:2" ht="14.25" customHeight="1">
      <c r="B558" s="69"/>
    </row>
    <row r="559" spans="2:2" ht="14.25" customHeight="1">
      <c r="B559" s="69"/>
    </row>
    <row r="560" spans="2:2" ht="14.25" customHeight="1">
      <c r="B560" s="69"/>
    </row>
    <row r="561" spans="2:2" ht="14.25" customHeight="1">
      <c r="B561" s="69"/>
    </row>
    <row r="562" spans="2:2" ht="14.25" customHeight="1">
      <c r="B562" s="69"/>
    </row>
    <row r="563" spans="2:2" ht="14.25" customHeight="1">
      <c r="B563" s="69"/>
    </row>
    <row r="564" spans="2:2" ht="14.25" customHeight="1">
      <c r="B564" s="69"/>
    </row>
    <row r="565" spans="2:2" ht="14.25" customHeight="1">
      <c r="B565" s="69"/>
    </row>
    <row r="566" spans="2:2" ht="14.25" customHeight="1">
      <c r="B566" s="69"/>
    </row>
    <row r="567" spans="2:2" ht="14.25" customHeight="1">
      <c r="B567" s="69"/>
    </row>
    <row r="568" spans="2:2" ht="14.25" customHeight="1">
      <c r="B568" s="69"/>
    </row>
    <row r="569" spans="2:2" ht="14.25" customHeight="1">
      <c r="B569" s="69"/>
    </row>
    <row r="570" spans="2:2" ht="14.25" customHeight="1">
      <c r="B570" s="69"/>
    </row>
    <row r="571" spans="2:2" ht="14.25" customHeight="1">
      <c r="B571" s="69"/>
    </row>
    <row r="572" spans="2:2" ht="14.25" customHeight="1">
      <c r="B572" s="69"/>
    </row>
    <row r="573" spans="2:2" ht="14.25" customHeight="1">
      <c r="B573" s="69"/>
    </row>
    <row r="574" spans="2:2" ht="14.25" customHeight="1">
      <c r="B574" s="69"/>
    </row>
    <row r="575" spans="2:2" ht="14.25" customHeight="1">
      <c r="B575" s="69"/>
    </row>
    <row r="576" spans="2:2" ht="14.25" customHeight="1">
      <c r="B576" s="69"/>
    </row>
    <row r="577" spans="2:2" ht="14.25" customHeight="1">
      <c r="B577" s="69"/>
    </row>
    <row r="578" spans="2:2" ht="14.25" customHeight="1">
      <c r="B578" s="69"/>
    </row>
    <row r="579" spans="2:2" ht="14.25" customHeight="1">
      <c r="B579" s="69"/>
    </row>
    <row r="580" spans="2:2" ht="14.25" customHeight="1">
      <c r="B580" s="69"/>
    </row>
    <row r="581" spans="2:2" ht="14.25" customHeight="1">
      <c r="B581" s="69"/>
    </row>
    <row r="582" spans="2:2" ht="14.25" customHeight="1">
      <c r="B582" s="69"/>
    </row>
    <row r="583" spans="2:2" ht="14.25" customHeight="1">
      <c r="B583" s="69"/>
    </row>
    <row r="584" spans="2:2" ht="14.25" customHeight="1">
      <c r="B584" s="69"/>
    </row>
    <row r="585" spans="2:2" ht="14.25" customHeight="1">
      <c r="B585" s="69"/>
    </row>
    <row r="586" spans="2:2" ht="14.25" customHeight="1">
      <c r="B586" s="69"/>
    </row>
    <row r="587" spans="2:2" ht="14.25" customHeight="1">
      <c r="B587" s="69"/>
    </row>
    <row r="588" spans="2:2" ht="14.25" customHeight="1">
      <c r="B588" s="69"/>
    </row>
    <row r="589" spans="2:2" ht="14.25" customHeight="1">
      <c r="B589" s="69"/>
    </row>
    <row r="590" spans="2:2" ht="14.25" customHeight="1">
      <c r="B590" s="69"/>
    </row>
    <row r="591" spans="2:2" ht="14.25" customHeight="1">
      <c r="B591" s="69"/>
    </row>
    <row r="592" spans="2:2" ht="14.25" customHeight="1">
      <c r="B592" s="69"/>
    </row>
    <row r="593" spans="2:2" ht="14.25" customHeight="1">
      <c r="B593" s="69"/>
    </row>
    <row r="594" spans="2:2" ht="14.25" customHeight="1">
      <c r="B594" s="69"/>
    </row>
    <row r="595" spans="2:2" ht="14.25" customHeight="1">
      <c r="B595" s="69"/>
    </row>
    <row r="596" spans="2:2" ht="14.25" customHeight="1">
      <c r="B596" s="69"/>
    </row>
    <row r="597" spans="2:2" ht="14.25" customHeight="1">
      <c r="B597" s="69"/>
    </row>
    <row r="598" spans="2:2" ht="14.25" customHeight="1">
      <c r="B598" s="69"/>
    </row>
    <row r="599" spans="2:2" ht="14.25" customHeight="1">
      <c r="B599" s="69"/>
    </row>
    <row r="600" spans="2:2" ht="14.25" customHeight="1">
      <c r="B600" s="69"/>
    </row>
    <row r="601" spans="2:2" ht="14.25" customHeight="1">
      <c r="B601" s="69"/>
    </row>
    <row r="602" spans="2:2" ht="14.25" customHeight="1">
      <c r="B602" s="69"/>
    </row>
    <row r="603" spans="2:2" ht="14.25" customHeight="1">
      <c r="B603" s="69"/>
    </row>
    <row r="604" spans="2:2" ht="14.25" customHeight="1">
      <c r="B604" s="69"/>
    </row>
    <row r="605" spans="2:2" ht="14.25" customHeight="1">
      <c r="B605" s="69"/>
    </row>
    <row r="606" spans="2:2" ht="14.25" customHeight="1">
      <c r="B606" s="69"/>
    </row>
    <row r="607" spans="2:2" ht="14.25" customHeight="1">
      <c r="B607" s="69"/>
    </row>
    <row r="608" spans="2:2" ht="14.25" customHeight="1">
      <c r="B608" s="69"/>
    </row>
    <row r="609" spans="2:2" ht="14.25" customHeight="1">
      <c r="B609" s="69"/>
    </row>
    <row r="610" spans="2:2" ht="14.25" customHeight="1">
      <c r="B610" s="69"/>
    </row>
    <row r="611" spans="2:2" ht="14.25" customHeight="1">
      <c r="B611" s="69"/>
    </row>
    <row r="612" spans="2:2" ht="14.25" customHeight="1">
      <c r="B612" s="69"/>
    </row>
    <row r="613" spans="2:2" ht="14.25" customHeight="1">
      <c r="B613" s="69"/>
    </row>
    <row r="614" spans="2:2" ht="14.25" customHeight="1">
      <c r="B614" s="69"/>
    </row>
    <row r="615" spans="2:2" ht="14.25" customHeight="1">
      <c r="B615" s="69"/>
    </row>
    <row r="616" spans="2:2" ht="14.25" customHeight="1">
      <c r="B616" s="69"/>
    </row>
    <row r="617" spans="2:2" ht="14.25" customHeight="1">
      <c r="B617" s="69"/>
    </row>
    <row r="618" spans="2:2" ht="14.25" customHeight="1">
      <c r="B618" s="69"/>
    </row>
    <row r="619" spans="2:2" ht="14.25" customHeight="1">
      <c r="B619" s="69"/>
    </row>
    <row r="620" spans="2:2" ht="14.25" customHeight="1">
      <c r="B620" s="69"/>
    </row>
    <row r="621" spans="2:2" ht="14.25" customHeight="1">
      <c r="B621" s="69"/>
    </row>
    <row r="622" spans="2:2" ht="14.25" customHeight="1">
      <c r="B622" s="69"/>
    </row>
    <row r="623" spans="2:2" ht="14.25" customHeight="1">
      <c r="B623" s="69"/>
    </row>
    <row r="624" spans="2:2" ht="14.25" customHeight="1">
      <c r="B624" s="69"/>
    </row>
    <row r="625" spans="2:2" ht="14.25" customHeight="1">
      <c r="B625" s="69"/>
    </row>
    <row r="626" spans="2:2" ht="14.25" customHeight="1">
      <c r="B626" s="69"/>
    </row>
    <row r="627" spans="2:2" ht="14.25" customHeight="1">
      <c r="B627" s="69"/>
    </row>
    <row r="628" spans="2:2" ht="14.25" customHeight="1">
      <c r="B628" s="69"/>
    </row>
    <row r="629" spans="2:2" ht="14.25" customHeight="1">
      <c r="B629" s="69"/>
    </row>
    <row r="630" spans="2:2" ht="14.25" customHeight="1">
      <c r="B630" s="69"/>
    </row>
    <row r="631" spans="2:2" ht="14.25" customHeight="1">
      <c r="B631" s="69"/>
    </row>
    <row r="632" spans="2:2" ht="14.25" customHeight="1">
      <c r="B632" s="69"/>
    </row>
    <row r="633" spans="2:2" ht="14.25" customHeight="1">
      <c r="B633" s="69"/>
    </row>
    <row r="634" spans="2:2" ht="14.25" customHeight="1">
      <c r="B634" s="69"/>
    </row>
    <row r="635" spans="2:2" ht="14.25" customHeight="1">
      <c r="B635" s="69"/>
    </row>
    <row r="636" spans="2:2" ht="14.25" customHeight="1">
      <c r="B636" s="69"/>
    </row>
    <row r="637" spans="2:2" ht="14.25" customHeight="1">
      <c r="B637" s="69"/>
    </row>
    <row r="638" spans="2:2" ht="14.25" customHeight="1">
      <c r="B638" s="69"/>
    </row>
    <row r="639" spans="2:2" ht="14.25" customHeight="1">
      <c r="B639" s="69"/>
    </row>
    <row r="640" spans="2:2" ht="14.25" customHeight="1">
      <c r="B640" s="69"/>
    </row>
    <row r="641" spans="2:2" ht="14.25" customHeight="1">
      <c r="B641" s="69"/>
    </row>
    <row r="642" spans="2:2" ht="14.25" customHeight="1">
      <c r="B642" s="69"/>
    </row>
    <row r="643" spans="2:2" ht="14.25" customHeight="1">
      <c r="B643" s="69"/>
    </row>
    <row r="644" spans="2:2" ht="14.25" customHeight="1">
      <c r="B644" s="69"/>
    </row>
    <row r="645" spans="2:2" ht="14.25" customHeight="1">
      <c r="B645" s="69"/>
    </row>
    <row r="646" spans="2:2" ht="14.25" customHeight="1">
      <c r="B646" s="69"/>
    </row>
    <row r="647" spans="2:2" ht="14.25" customHeight="1">
      <c r="B647" s="69"/>
    </row>
    <row r="648" spans="2:2" ht="14.25" customHeight="1">
      <c r="B648" s="69"/>
    </row>
    <row r="649" spans="2:2" ht="14.25" customHeight="1">
      <c r="B649" s="69"/>
    </row>
    <row r="650" spans="2:2" ht="14.25" customHeight="1">
      <c r="B650" s="69"/>
    </row>
    <row r="651" spans="2:2" ht="14.25" customHeight="1">
      <c r="B651" s="69"/>
    </row>
    <row r="652" spans="2:2" ht="14.25" customHeight="1">
      <c r="B652" s="69"/>
    </row>
    <row r="653" spans="2:2" ht="14.25" customHeight="1">
      <c r="B653" s="69"/>
    </row>
    <row r="654" spans="2:2" ht="14.25" customHeight="1">
      <c r="B654" s="69"/>
    </row>
    <row r="655" spans="2:2" ht="14.25" customHeight="1">
      <c r="B655" s="69"/>
    </row>
    <row r="656" spans="2:2" ht="14.25" customHeight="1">
      <c r="B656" s="69"/>
    </row>
    <row r="657" spans="2:2" ht="14.25" customHeight="1">
      <c r="B657" s="69"/>
    </row>
    <row r="658" spans="2:2" ht="14.25" customHeight="1">
      <c r="B658" s="69"/>
    </row>
    <row r="659" spans="2:2" ht="14.25" customHeight="1">
      <c r="B659" s="69"/>
    </row>
    <row r="660" spans="2:2" ht="14.25" customHeight="1">
      <c r="B660" s="69"/>
    </row>
    <row r="661" spans="2:2" ht="14.25" customHeight="1">
      <c r="B661" s="69"/>
    </row>
    <row r="662" spans="2:2" ht="14.25" customHeight="1">
      <c r="B662" s="69"/>
    </row>
    <row r="663" spans="2:2" ht="14.25" customHeight="1">
      <c r="B663" s="69"/>
    </row>
    <row r="664" spans="2:2" ht="14.25" customHeight="1">
      <c r="B664" s="69"/>
    </row>
    <row r="665" spans="2:2" ht="14.25" customHeight="1">
      <c r="B665" s="69"/>
    </row>
    <row r="666" spans="2:2" ht="14.25" customHeight="1">
      <c r="B666" s="69"/>
    </row>
    <row r="667" spans="2:2" ht="14.25" customHeight="1">
      <c r="B667" s="69"/>
    </row>
    <row r="668" spans="2:2" ht="14.25" customHeight="1">
      <c r="B668" s="69"/>
    </row>
    <row r="669" spans="2:2" ht="14.25" customHeight="1">
      <c r="B669" s="69"/>
    </row>
    <row r="670" spans="2:2" ht="14.25" customHeight="1">
      <c r="B670" s="69"/>
    </row>
    <row r="671" spans="2:2" ht="14.25" customHeight="1">
      <c r="B671" s="69"/>
    </row>
    <row r="672" spans="2:2" ht="14.25" customHeight="1">
      <c r="B672" s="69"/>
    </row>
    <row r="673" spans="2:2" ht="14.25" customHeight="1">
      <c r="B673" s="69"/>
    </row>
    <row r="674" spans="2:2" ht="14.25" customHeight="1">
      <c r="B674" s="69"/>
    </row>
    <row r="675" spans="2:2" ht="14.25" customHeight="1">
      <c r="B675" s="69"/>
    </row>
    <row r="676" spans="2:2" ht="14.25" customHeight="1">
      <c r="B676" s="69"/>
    </row>
    <row r="677" spans="2:2" ht="14.25" customHeight="1">
      <c r="B677" s="69"/>
    </row>
    <row r="678" spans="2:2" ht="14.25" customHeight="1">
      <c r="B678" s="69"/>
    </row>
    <row r="679" spans="2:2" ht="14.25" customHeight="1">
      <c r="B679" s="69"/>
    </row>
    <row r="680" spans="2:2" ht="14.25" customHeight="1">
      <c r="B680" s="69"/>
    </row>
    <row r="681" spans="2:2" ht="14.25" customHeight="1">
      <c r="B681" s="69"/>
    </row>
    <row r="682" spans="2:2" ht="14.25" customHeight="1">
      <c r="B682" s="69"/>
    </row>
    <row r="683" spans="2:2" ht="14.25" customHeight="1">
      <c r="B683" s="69"/>
    </row>
    <row r="684" spans="2:2" ht="14.25" customHeight="1">
      <c r="B684" s="69"/>
    </row>
    <row r="685" spans="2:2" ht="14.25" customHeight="1">
      <c r="B685" s="69"/>
    </row>
    <row r="686" spans="2:2" ht="14.25" customHeight="1">
      <c r="B686" s="69"/>
    </row>
    <row r="687" spans="2:2" ht="14.25" customHeight="1">
      <c r="B687" s="69"/>
    </row>
    <row r="688" spans="2:2" ht="14.25" customHeight="1">
      <c r="B688" s="69"/>
    </row>
    <row r="689" spans="2:2" ht="14.25" customHeight="1">
      <c r="B689" s="69"/>
    </row>
    <row r="690" spans="2:2" ht="14.25" customHeight="1">
      <c r="B690" s="69"/>
    </row>
    <row r="691" spans="2:2" ht="14.25" customHeight="1">
      <c r="B691" s="69"/>
    </row>
    <row r="692" spans="2:2" ht="14.25" customHeight="1">
      <c r="B692" s="69"/>
    </row>
    <row r="693" spans="2:2" ht="14.25" customHeight="1">
      <c r="B693" s="69"/>
    </row>
    <row r="694" spans="2:2" ht="14.25" customHeight="1">
      <c r="B694" s="69"/>
    </row>
    <row r="695" spans="2:2" ht="14.25" customHeight="1">
      <c r="B695" s="69"/>
    </row>
    <row r="696" spans="2:2" ht="14.25" customHeight="1">
      <c r="B696" s="69"/>
    </row>
    <row r="697" spans="2:2" ht="14.25" customHeight="1">
      <c r="B697" s="69"/>
    </row>
    <row r="698" spans="2:2" ht="14.25" customHeight="1">
      <c r="B698" s="69"/>
    </row>
    <row r="699" spans="2:2" ht="14.25" customHeight="1">
      <c r="B699" s="69"/>
    </row>
    <row r="700" spans="2:2" ht="14.25" customHeight="1">
      <c r="B700" s="69"/>
    </row>
    <row r="701" spans="2:2" ht="14.25" customHeight="1">
      <c r="B701" s="69"/>
    </row>
    <row r="702" spans="2:2" ht="14.25" customHeight="1">
      <c r="B702" s="69"/>
    </row>
    <row r="703" spans="2:2" ht="14.25" customHeight="1">
      <c r="B703" s="69"/>
    </row>
    <row r="704" spans="2:2" ht="14.25" customHeight="1">
      <c r="B704" s="69"/>
    </row>
    <row r="705" spans="2:2" ht="14.25" customHeight="1">
      <c r="B705" s="69"/>
    </row>
    <row r="706" spans="2:2" ht="14.25" customHeight="1">
      <c r="B706" s="69"/>
    </row>
    <row r="707" spans="2:2" ht="14.25" customHeight="1">
      <c r="B707" s="69"/>
    </row>
    <row r="708" spans="2:2" ht="14.25" customHeight="1">
      <c r="B708" s="69"/>
    </row>
    <row r="709" spans="2:2" ht="14.25" customHeight="1">
      <c r="B709" s="69"/>
    </row>
    <row r="710" spans="2:2" ht="14.25" customHeight="1">
      <c r="B710" s="69"/>
    </row>
    <row r="711" spans="2:2" ht="14.25" customHeight="1">
      <c r="B711" s="69"/>
    </row>
    <row r="712" spans="2:2" ht="14.25" customHeight="1">
      <c r="B712" s="69"/>
    </row>
    <row r="713" spans="2:2" ht="14.25" customHeight="1">
      <c r="B713" s="69"/>
    </row>
    <row r="714" spans="2:2" ht="14.25" customHeight="1">
      <c r="B714" s="69"/>
    </row>
    <row r="715" spans="2:2" ht="14.25" customHeight="1">
      <c r="B715" s="69"/>
    </row>
    <row r="716" spans="2:2" ht="14.25" customHeight="1">
      <c r="B716" s="69"/>
    </row>
    <row r="717" spans="2:2" ht="14.25" customHeight="1">
      <c r="B717" s="69"/>
    </row>
    <row r="718" spans="2:2" ht="14.25" customHeight="1">
      <c r="B718" s="69"/>
    </row>
    <row r="719" spans="2:2" ht="14.25" customHeight="1">
      <c r="B719" s="69"/>
    </row>
    <row r="720" spans="2:2" ht="14.25" customHeight="1">
      <c r="B720" s="69"/>
    </row>
    <row r="721" spans="2:2" ht="14.25" customHeight="1">
      <c r="B721" s="69"/>
    </row>
    <row r="722" spans="2:2" ht="14.25" customHeight="1">
      <c r="B722" s="69"/>
    </row>
    <row r="723" spans="2:2" ht="14.25" customHeight="1">
      <c r="B723" s="69"/>
    </row>
    <row r="724" spans="2:2" ht="14.25" customHeight="1">
      <c r="B724" s="69"/>
    </row>
    <row r="725" spans="2:2" ht="14.25" customHeight="1">
      <c r="B725" s="69"/>
    </row>
    <row r="726" spans="2:2" ht="14.25" customHeight="1">
      <c r="B726" s="69"/>
    </row>
    <row r="727" spans="2:2" ht="14.25" customHeight="1">
      <c r="B727" s="69"/>
    </row>
    <row r="728" spans="2:2" ht="14.25" customHeight="1">
      <c r="B728" s="69"/>
    </row>
    <row r="729" spans="2:2" ht="14.25" customHeight="1">
      <c r="B729" s="69"/>
    </row>
    <row r="730" spans="2:2" ht="14.25" customHeight="1">
      <c r="B730" s="69"/>
    </row>
    <row r="731" spans="2:2" ht="14.25" customHeight="1">
      <c r="B731" s="69"/>
    </row>
    <row r="732" spans="2:2" ht="14.25" customHeight="1">
      <c r="B732" s="69"/>
    </row>
    <row r="733" spans="2:2" ht="14.25" customHeight="1">
      <c r="B733" s="69"/>
    </row>
    <row r="734" spans="2:2" ht="14.25" customHeight="1">
      <c r="B734" s="69"/>
    </row>
    <row r="735" spans="2:2" ht="14.25" customHeight="1">
      <c r="B735" s="69"/>
    </row>
    <row r="736" spans="2:2" ht="14.25" customHeight="1">
      <c r="B736" s="69"/>
    </row>
    <row r="737" spans="2:2" ht="14.25" customHeight="1">
      <c r="B737" s="69"/>
    </row>
    <row r="738" spans="2:2" ht="14.25" customHeight="1">
      <c r="B738" s="69"/>
    </row>
    <row r="739" spans="2:2" ht="14.25" customHeight="1">
      <c r="B739" s="69"/>
    </row>
    <row r="740" spans="2:2" ht="14.25" customHeight="1">
      <c r="B740" s="69"/>
    </row>
    <row r="741" spans="2:2" ht="14.25" customHeight="1">
      <c r="B741" s="69"/>
    </row>
    <row r="742" spans="2:2" ht="14.25" customHeight="1">
      <c r="B742" s="69"/>
    </row>
    <row r="743" spans="2:2" ht="14.25" customHeight="1">
      <c r="B743" s="69"/>
    </row>
    <row r="744" spans="2:2" ht="14.25" customHeight="1">
      <c r="B744" s="69"/>
    </row>
    <row r="745" spans="2:2" ht="14.25" customHeight="1">
      <c r="B745" s="69"/>
    </row>
    <row r="746" spans="2:2" ht="14.25" customHeight="1">
      <c r="B746" s="69"/>
    </row>
    <row r="747" spans="2:2" ht="14.25" customHeight="1">
      <c r="B747" s="69"/>
    </row>
    <row r="748" spans="2:2" ht="14.25" customHeight="1">
      <c r="B748" s="69"/>
    </row>
    <row r="749" spans="2:2" ht="14.25" customHeight="1">
      <c r="B749" s="69"/>
    </row>
    <row r="750" spans="2:2" ht="14.25" customHeight="1">
      <c r="B750" s="69"/>
    </row>
    <row r="751" spans="2:2" ht="14.25" customHeight="1">
      <c r="B751" s="69"/>
    </row>
    <row r="752" spans="2:2" ht="14.25" customHeight="1">
      <c r="B752" s="69"/>
    </row>
    <row r="753" spans="2:2" ht="14.25" customHeight="1">
      <c r="B753" s="69"/>
    </row>
    <row r="754" spans="2:2" ht="14.25" customHeight="1">
      <c r="B754" s="69"/>
    </row>
    <row r="755" spans="2:2" ht="14.25" customHeight="1">
      <c r="B755" s="69"/>
    </row>
    <row r="756" spans="2:2" ht="14.25" customHeight="1">
      <c r="B756" s="69"/>
    </row>
    <row r="757" spans="2:2" ht="14.25" customHeight="1">
      <c r="B757" s="69"/>
    </row>
    <row r="758" spans="2:2" ht="14.25" customHeight="1">
      <c r="B758" s="69"/>
    </row>
    <row r="759" spans="2:2" ht="14.25" customHeight="1">
      <c r="B759" s="69"/>
    </row>
    <row r="760" spans="2:2" ht="14.25" customHeight="1">
      <c r="B760" s="69"/>
    </row>
    <row r="761" spans="2:2" ht="14.25" customHeight="1">
      <c r="B761" s="69"/>
    </row>
    <row r="762" spans="2:2" ht="14.25" customHeight="1">
      <c r="B762" s="69"/>
    </row>
    <row r="763" spans="2:2" ht="14.25" customHeight="1">
      <c r="B763" s="69"/>
    </row>
    <row r="764" spans="2:2" ht="14.25" customHeight="1">
      <c r="B764" s="69"/>
    </row>
    <row r="765" spans="2:2" ht="14.25" customHeight="1">
      <c r="B765" s="69"/>
    </row>
    <row r="766" spans="2:2" ht="14.25" customHeight="1">
      <c r="B766" s="69"/>
    </row>
    <row r="767" spans="2:2" ht="14.25" customHeight="1">
      <c r="B767" s="69"/>
    </row>
    <row r="768" spans="2:2" ht="14.25" customHeight="1">
      <c r="B768" s="69"/>
    </row>
    <row r="769" spans="2:2" ht="14.25" customHeight="1">
      <c r="B769" s="69"/>
    </row>
    <row r="770" spans="2:2" ht="14.25" customHeight="1">
      <c r="B770" s="69"/>
    </row>
    <row r="771" spans="2:2" ht="14.25" customHeight="1">
      <c r="B771" s="69"/>
    </row>
    <row r="772" spans="2:2" ht="14.25" customHeight="1">
      <c r="B772" s="69"/>
    </row>
    <row r="773" spans="2:2" ht="14.25" customHeight="1">
      <c r="B773" s="69"/>
    </row>
    <row r="774" spans="2:2" ht="14.25" customHeight="1">
      <c r="B774" s="69"/>
    </row>
    <row r="775" spans="2:2" ht="14.25" customHeight="1">
      <c r="B775" s="69"/>
    </row>
    <row r="776" spans="2:2" ht="14.25" customHeight="1">
      <c r="B776" s="69"/>
    </row>
    <row r="777" spans="2:2" ht="14.25" customHeight="1">
      <c r="B777" s="69"/>
    </row>
    <row r="778" spans="2:2" ht="14.25" customHeight="1">
      <c r="B778" s="69"/>
    </row>
    <row r="779" spans="2:2" ht="14.25" customHeight="1">
      <c r="B779" s="69"/>
    </row>
    <row r="780" spans="2:2" ht="14.25" customHeight="1">
      <c r="B780" s="69"/>
    </row>
    <row r="781" spans="2:2" ht="14.25" customHeight="1">
      <c r="B781" s="69"/>
    </row>
    <row r="782" spans="2:2" ht="14.25" customHeight="1">
      <c r="B782" s="69"/>
    </row>
    <row r="783" spans="2:2" ht="14.25" customHeight="1">
      <c r="B783" s="69"/>
    </row>
    <row r="784" spans="2:2" ht="14.25" customHeight="1">
      <c r="B784" s="69"/>
    </row>
    <row r="785" spans="2:2" ht="14.25" customHeight="1">
      <c r="B785" s="69"/>
    </row>
    <row r="786" spans="2:2" ht="14.25" customHeight="1">
      <c r="B786" s="69"/>
    </row>
    <row r="787" spans="2:2" ht="14.25" customHeight="1">
      <c r="B787" s="69"/>
    </row>
    <row r="788" spans="2:2" ht="14.25" customHeight="1">
      <c r="B788" s="69"/>
    </row>
    <row r="789" spans="2:2" ht="14.25" customHeight="1">
      <c r="B789" s="69"/>
    </row>
    <row r="790" spans="2:2" ht="14.25" customHeight="1">
      <c r="B790" s="69"/>
    </row>
    <row r="791" spans="2:2" ht="14.25" customHeight="1">
      <c r="B791" s="69"/>
    </row>
    <row r="792" spans="2:2" ht="14.25" customHeight="1">
      <c r="B792" s="69"/>
    </row>
    <row r="793" spans="2:2" ht="14.25" customHeight="1">
      <c r="B793" s="69"/>
    </row>
    <row r="794" spans="2:2" ht="14.25" customHeight="1">
      <c r="B794" s="69"/>
    </row>
    <row r="795" spans="2:2" ht="14.25" customHeight="1">
      <c r="B795" s="69"/>
    </row>
    <row r="796" spans="2:2" ht="14.25" customHeight="1">
      <c r="B796" s="69"/>
    </row>
    <row r="797" spans="2:2" ht="14.25" customHeight="1">
      <c r="B797" s="69"/>
    </row>
    <row r="798" spans="2:2" ht="14.25" customHeight="1">
      <c r="B798" s="69"/>
    </row>
    <row r="799" spans="2:2" ht="14.25" customHeight="1">
      <c r="B799" s="69"/>
    </row>
    <row r="800" spans="2:2" ht="14.25" customHeight="1">
      <c r="B800" s="69"/>
    </row>
    <row r="801" spans="2:2" ht="14.25" customHeight="1">
      <c r="B801" s="69"/>
    </row>
    <row r="802" spans="2:2" ht="14.25" customHeight="1">
      <c r="B802" s="69"/>
    </row>
    <row r="803" spans="2:2" ht="14.25" customHeight="1">
      <c r="B803" s="69"/>
    </row>
    <row r="804" spans="2:2" ht="14.25" customHeight="1">
      <c r="B804" s="69"/>
    </row>
    <row r="805" spans="2:2" ht="14.25" customHeight="1">
      <c r="B805" s="69"/>
    </row>
    <row r="806" spans="2:2" ht="14.25" customHeight="1">
      <c r="B806" s="69"/>
    </row>
    <row r="807" spans="2:2" ht="14.25" customHeight="1">
      <c r="B807" s="69"/>
    </row>
    <row r="808" spans="2:2" ht="14.25" customHeight="1">
      <c r="B808" s="69"/>
    </row>
    <row r="809" spans="2:2" ht="14.25" customHeight="1">
      <c r="B809" s="69"/>
    </row>
    <row r="810" spans="2:2" ht="14.25" customHeight="1">
      <c r="B810" s="69"/>
    </row>
    <row r="811" spans="2:2" ht="14.25" customHeight="1">
      <c r="B811" s="69"/>
    </row>
    <row r="812" spans="2:2" ht="14.25" customHeight="1">
      <c r="B812" s="69"/>
    </row>
    <row r="813" spans="2:2" ht="14.25" customHeight="1">
      <c r="B813" s="69"/>
    </row>
    <row r="814" spans="2:2" ht="14.25" customHeight="1">
      <c r="B814" s="69"/>
    </row>
    <row r="815" spans="2:2" ht="14.25" customHeight="1">
      <c r="B815" s="69"/>
    </row>
    <row r="816" spans="2:2" ht="14.25" customHeight="1">
      <c r="B816" s="69"/>
    </row>
    <row r="817" spans="2:2" ht="14.25" customHeight="1">
      <c r="B817" s="69"/>
    </row>
    <row r="818" spans="2:2" ht="14.25" customHeight="1">
      <c r="B818" s="69"/>
    </row>
    <row r="819" spans="2:2" ht="14.25" customHeight="1">
      <c r="B819" s="69"/>
    </row>
    <row r="820" spans="2:2" ht="14.25" customHeight="1">
      <c r="B820" s="69"/>
    </row>
    <row r="821" spans="2:2" ht="14.25" customHeight="1">
      <c r="B821" s="69"/>
    </row>
    <row r="822" spans="2:2" ht="14.25" customHeight="1">
      <c r="B822" s="69"/>
    </row>
    <row r="823" spans="2:2" ht="14.25" customHeight="1">
      <c r="B823" s="69"/>
    </row>
    <row r="824" spans="2:2" ht="14.25" customHeight="1">
      <c r="B824" s="69"/>
    </row>
    <row r="825" spans="2:2" ht="14.25" customHeight="1">
      <c r="B825" s="69"/>
    </row>
    <row r="826" spans="2:2" ht="14.25" customHeight="1">
      <c r="B826" s="69"/>
    </row>
    <row r="827" spans="2:2" ht="14.25" customHeight="1">
      <c r="B827" s="69"/>
    </row>
    <row r="828" spans="2:2" ht="14.25" customHeight="1">
      <c r="B828" s="69"/>
    </row>
    <row r="829" spans="2:2" ht="14.25" customHeight="1">
      <c r="B829" s="69"/>
    </row>
    <row r="830" spans="2:2" ht="14.25" customHeight="1">
      <c r="B830" s="69"/>
    </row>
    <row r="831" spans="2:2" ht="14.25" customHeight="1">
      <c r="B831" s="69"/>
    </row>
    <row r="832" spans="2:2" ht="14.25" customHeight="1">
      <c r="B832" s="69"/>
    </row>
    <row r="833" spans="2:2" ht="14.25" customHeight="1">
      <c r="B833" s="69"/>
    </row>
    <row r="834" spans="2:2" ht="14.25" customHeight="1">
      <c r="B834" s="69"/>
    </row>
    <row r="835" spans="2:2" ht="14.25" customHeight="1">
      <c r="B835" s="69"/>
    </row>
    <row r="836" spans="2:2" ht="14.25" customHeight="1">
      <c r="B836" s="69"/>
    </row>
    <row r="837" spans="2:2" ht="14.25" customHeight="1">
      <c r="B837" s="69"/>
    </row>
    <row r="838" spans="2:2" ht="14.25" customHeight="1">
      <c r="B838" s="69"/>
    </row>
    <row r="839" spans="2:2" ht="14.25" customHeight="1">
      <c r="B839" s="69"/>
    </row>
    <row r="840" spans="2:2" ht="14.25" customHeight="1">
      <c r="B840" s="69"/>
    </row>
    <row r="841" spans="2:2" ht="14.25" customHeight="1">
      <c r="B841" s="69"/>
    </row>
    <row r="842" spans="2:2" ht="14.25" customHeight="1">
      <c r="B842" s="69"/>
    </row>
    <row r="843" spans="2:2" ht="14.25" customHeight="1">
      <c r="B843" s="69"/>
    </row>
    <row r="844" spans="2:2" ht="14.25" customHeight="1">
      <c r="B844" s="69"/>
    </row>
    <row r="845" spans="2:2" ht="14.25" customHeight="1">
      <c r="B845" s="69"/>
    </row>
    <row r="846" spans="2:2" ht="14.25" customHeight="1">
      <c r="B846" s="69"/>
    </row>
    <row r="847" spans="2:2" ht="14.25" customHeight="1">
      <c r="B847" s="69"/>
    </row>
    <row r="848" spans="2:2" ht="14.25" customHeight="1">
      <c r="B848" s="69"/>
    </row>
    <row r="849" spans="2:2" ht="14.25" customHeight="1">
      <c r="B849" s="69"/>
    </row>
    <row r="850" spans="2:2" ht="14.25" customHeight="1">
      <c r="B850" s="69"/>
    </row>
    <row r="851" spans="2:2" ht="14.25" customHeight="1">
      <c r="B851" s="69"/>
    </row>
    <row r="852" spans="2:2" ht="14.25" customHeight="1">
      <c r="B852" s="69"/>
    </row>
    <row r="853" spans="2:2" ht="14.25" customHeight="1">
      <c r="B853" s="69"/>
    </row>
    <row r="854" spans="2:2" ht="14.25" customHeight="1">
      <c r="B854" s="69"/>
    </row>
    <row r="855" spans="2:2" ht="14.25" customHeight="1">
      <c r="B855" s="69"/>
    </row>
    <row r="856" spans="2:2" ht="14.25" customHeight="1">
      <c r="B856" s="69"/>
    </row>
    <row r="857" spans="2:2" ht="14.25" customHeight="1">
      <c r="B857" s="69"/>
    </row>
    <row r="858" spans="2:2" ht="14.25" customHeight="1">
      <c r="B858" s="69"/>
    </row>
    <row r="859" spans="2:2" ht="14.25" customHeight="1">
      <c r="B859" s="69"/>
    </row>
    <row r="860" spans="2:2" ht="14.25" customHeight="1">
      <c r="B860" s="69"/>
    </row>
    <row r="861" spans="2:2" ht="14.25" customHeight="1">
      <c r="B861" s="69"/>
    </row>
    <row r="862" spans="2:2" ht="14.25" customHeight="1">
      <c r="B862" s="69"/>
    </row>
    <row r="863" spans="2:2" ht="14.25" customHeight="1">
      <c r="B863" s="69"/>
    </row>
    <row r="864" spans="2:2" ht="14.25" customHeight="1">
      <c r="B864" s="69"/>
    </row>
    <row r="865" spans="2:2" ht="14.25" customHeight="1">
      <c r="B865" s="69"/>
    </row>
    <row r="866" spans="2:2" ht="14.25" customHeight="1">
      <c r="B866" s="69"/>
    </row>
    <row r="867" spans="2:2" ht="14.25" customHeight="1">
      <c r="B867" s="69"/>
    </row>
    <row r="868" spans="2:2" ht="14.25" customHeight="1">
      <c r="B868" s="69"/>
    </row>
    <row r="869" spans="2:2" ht="14.25" customHeight="1">
      <c r="B869" s="69"/>
    </row>
    <row r="870" spans="2:2" ht="14.25" customHeight="1">
      <c r="B870" s="69"/>
    </row>
    <row r="871" spans="2:2" ht="14.25" customHeight="1">
      <c r="B871" s="69"/>
    </row>
    <row r="872" spans="2:2" ht="14.25" customHeight="1">
      <c r="B872" s="69"/>
    </row>
    <row r="873" spans="2:2" ht="14.25" customHeight="1">
      <c r="B873" s="69"/>
    </row>
    <row r="874" spans="2:2" ht="14.25" customHeight="1">
      <c r="B874" s="69"/>
    </row>
    <row r="875" spans="2:2" ht="14.25" customHeight="1">
      <c r="B875" s="69"/>
    </row>
    <row r="876" spans="2:2" ht="14.25" customHeight="1">
      <c r="B876" s="69"/>
    </row>
    <row r="877" spans="2:2" ht="14.25" customHeight="1">
      <c r="B877" s="69"/>
    </row>
    <row r="878" spans="2:2" ht="14.25" customHeight="1">
      <c r="B878" s="69"/>
    </row>
    <row r="879" spans="2:2" ht="14.25" customHeight="1">
      <c r="B879" s="69"/>
    </row>
    <row r="880" spans="2:2" ht="14.25" customHeight="1">
      <c r="B880" s="69"/>
    </row>
    <row r="881" spans="2:2" ht="14.25" customHeight="1">
      <c r="B881" s="69"/>
    </row>
    <row r="882" spans="2:2" ht="14.25" customHeight="1">
      <c r="B882" s="69"/>
    </row>
    <row r="883" spans="2:2" ht="14.25" customHeight="1">
      <c r="B883" s="69"/>
    </row>
    <row r="884" spans="2:2" ht="14.25" customHeight="1">
      <c r="B884" s="69"/>
    </row>
    <row r="885" spans="2:2" ht="14.25" customHeight="1">
      <c r="B885" s="69"/>
    </row>
    <row r="886" spans="2:2" ht="14.25" customHeight="1">
      <c r="B886" s="69"/>
    </row>
    <row r="887" spans="2:2" ht="14.25" customHeight="1">
      <c r="B887" s="69"/>
    </row>
    <row r="888" spans="2:2" ht="14.25" customHeight="1">
      <c r="B888" s="69"/>
    </row>
    <row r="889" spans="2:2" ht="14.25" customHeight="1">
      <c r="B889" s="69"/>
    </row>
    <row r="890" spans="2:2" ht="14.25" customHeight="1">
      <c r="B890" s="69"/>
    </row>
    <row r="891" spans="2:2" ht="14.25" customHeight="1">
      <c r="B891" s="69"/>
    </row>
    <row r="892" spans="2:2" ht="14.25" customHeight="1">
      <c r="B892" s="69"/>
    </row>
    <row r="893" spans="2:2" ht="14.25" customHeight="1">
      <c r="B893" s="69"/>
    </row>
    <row r="894" spans="2:2" ht="14.25" customHeight="1">
      <c r="B894" s="69"/>
    </row>
    <row r="895" spans="2:2" ht="14.25" customHeight="1">
      <c r="B895" s="69"/>
    </row>
    <row r="896" spans="2:2" ht="14.25" customHeight="1">
      <c r="B896" s="69"/>
    </row>
    <row r="897" spans="2:2" ht="14.25" customHeight="1">
      <c r="B897" s="69"/>
    </row>
    <row r="898" spans="2:2" ht="14.25" customHeight="1">
      <c r="B898" s="69"/>
    </row>
    <row r="899" spans="2:2" ht="14.25" customHeight="1">
      <c r="B899" s="69"/>
    </row>
    <row r="900" spans="2:2" ht="14.25" customHeight="1">
      <c r="B900" s="69"/>
    </row>
    <row r="901" spans="2:2" ht="14.25" customHeight="1">
      <c r="B901" s="69"/>
    </row>
    <row r="902" spans="2:2" ht="14.25" customHeight="1">
      <c r="B902" s="69"/>
    </row>
    <row r="903" spans="2:2" ht="14.25" customHeight="1">
      <c r="B903" s="69"/>
    </row>
    <row r="904" spans="2:2" ht="14.25" customHeight="1">
      <c r="B904" s="69"/>
    </row>
    <row r="905" spans="2:2" ht="14.25" customHeight="1">
      <c r="B905" s="69"/>
    </row>
    <row r="906" spans="2:2" ht="14.25" customHeight="1">
      <c r="B906" s="69"/>
    </row>
    <row r="907" spans="2:2" ht="14.25" customHeight="1">
      <c r="B907" s="69"/>
    </row>
    <row r="908" spans="2:2" ht="14.25" customHeight="1">
      <c r="B908" s="69"/>
    </row>
    <row r="909" spans="2:2" ht="14.25" customHeight="1">
      <c r="B909" s="69"/>
    </row>
    <row r="910" spans="2:2" ht="14.25" customHeight="1">
      <c r="B910" s="69"/>
    </row>
    <row r="911" spans="2:2" ht="14.25" customHeight="1">
      <c r="B911" s="69"/>
    </row>
    <row r="912" spans="2:2" ht="14.25" customHeight="1">
      <c r="B912" s="69"/>
    </row>
    <row r="913" spans="2:2" ht="14.25" customHeight="1">
      <c r="B913" s="69"/>
    </row>
    <row r="914" spans="2:2" ht="14.25" customHeight="1">
      <c r="B914" s="69"/>
    </row>
    <row r="915" spans="2:2" ht="14.25" customHeight="1">
      <c r="B915" s="69"/>
    </row>
    <row r="916" spans="2:2" ht="14.25" customHeight="1">
      <c r="B916" s="69"/>
    </row>
    <row r="917" spans="2:2" ht="14.25" customHeight="1">
      <c r="B917" s="69"/>
    </row>
    <row r="918" spans="2:2" ht="14.25" customHeight="1">
      <c r="B918" s="69"/>
    </row>
    <row r="919" spans="2:2" ht="14.25" customHeight="1">
      <c r="B919" s="69"/>
    </row>
    <row r="920" spans="2:2" ht="14.25" customHeight="1">
      <c r="B920" s="69"/>
    </row>
    <row r="921" spans="2:2" ht="14.25" customHeight="1">
      <c r="B921" s="69"/>
    </row>
    <row r="922" spans="2:2" ht="14.25" customHeight="1">
      <c r="B922" s="69"/>
    </row>
    <row r="923" spans="2:2" ht="14.25" customHeight="1">
      <c r="B923" s="69"/>
    </row>
    <row r="924" spans="2:2" ht="14.25" customHeight="1">
      <c r="B924" s="69"/>
    </row>
    <row r="925" spans="2:2" ht="14.25" customHeight="1">
      <c r="B925" s="69"/>
    </row>
    <row r="926" spans="2:2" ht="14.25" customHeight="1">
      <c r="B926" s="69"/>
    </row>
    <row r="927" spans="2:2" ht="14.25" customHeight="1">
      <c r="B927" s="69"/>
    </row>
    <row r="928" spans="2:2" ht="14.25" customHeight="1">
      <c r="B928" s="69"/>
    </row>
    <row r="929" spans="2:2" ht="14.25" customHeight="1">
      <c r="B929" s="69"/>
    </row>
    <row r="930" spans="2:2" ht="14.25" customHeight="1">
      <c r="B930" s="69"/>
    </row>
    <row r="931" spans="2:2" ht="14.25" customHeight="1">
      <c r="B931" s="69"/>
    </row>
    <row r="932" spans="2:2" ht="14.25" customHeight="1">
      <c r="B932" s="69"/>
    </row>
    <row r="933" spans="2:2" ht="14.25" customHeight="1">
      <c r="B933" s="69"/>
    </row>
    <row r="934" spans="2:2" ht="14.25" customHeight="1">
      <c r="B934" s="69"/>
    </row>
    <row r="935" spans="2:2" ht="14.25" customHeight="1">
      <c r="B935" s="69"/>
    </row>
    <row r="936" spans="2:2" ht="14.25" customHeight="1">
      <c r="B936" s="69"/>
    </row>
    <row r="937" spans="2:2" ht="14.25" customHeight="1">
      <c r="B937" s="69"/>
    </row>
    <row r="938" spans="2:2" ht="14.25" customHeight="1">
      <c r="B938" s="69"/>
    </row>
    <row r="939" spans="2:2" ht="14.25" customHeight="1">
      <c r="B939" s="69"/>
    </row>
    <row r="940" spans="2:2" ht="14.25" customHeight="1">
      <c r="B940" s="69"/>
    </row>
    <row r="941" spans="2:2" ht="14.25" customHeight="1">
      <c r="B941" s="69"/>
    </row>
    <row r="942" spans="2:2" ht="14.25" customHeight="1">
      <c r="B942" s="69"/>
    </row>
    <row r="943" spans="2:2" ht="14.25" customHeight="1">
      <c r="B943" s="69"/>
    </row>
    <row r="944" spans="2:2" ht="14.25" customHeight="1">
      <c r="B944" s="69"/>
    </row>
    <row r="945" spans="2:2" ht="14.25" customHeight="1">
      <c r="B945" s="69"/>
    </row>
    <row r="946" spans="2:2" ht="14.25" customHeight="1">
      <c r="B946" s="69"/>
    </row>
    <row r="947" spans="2:2" ht="14.25" customHeight="1">
      <c r="B947" s="69"/>
    </row>
    <row r="948" spans="2:2" ht="14.25" customHeight="1">
      <c r="B948" s="69"/>
    </row>
    <row r="949" spans="2:2" ht="14.25" customHeight="1">
      <c r="B949" s="69"/>
    </row>
    <row r="950" spans="2:2" ht="14.25" customHeight="1">
      <c r="B950" s="69"/>
    </row>
    <row r="951" spans="2:2" ht="14.25" customHeight="1">
      <c r="B951" s="69"/>
    </row>
    <row r="952" spans="2:2" ht="14.25" customHeight="1">
      <c r="B952" s="69"/>
    </row>
    <row r="953" spans="2:2" ht="14.25" customHeight="1">
      <c r="B953" s="69"/>
    </row>
    <row r="954" spans="2:2" ht="14.25" customHeight="1">
      <c r="B954" s="69"/>
    </row>
    <row r="955" spans="2:2" ht="14.25" customHeight="1">
      <c r="B955" s="69"/>
    </row>
    <row r="956" spans="2:2" ht="14.25" customHeight="1">
      <c r="B956" s="69"/>
    </row>
    <row r="957" spans="2:2" ht="14.25" customHeight="1">
      <c r="B957" s="69"/>
    </row>
    <row r="958" spans="2:2" ht="14.25" customHeight="1">
      <c r="B958" s="69"/>
    </row>
    <row r="959" spans="2:2" ht="14.25" customHeight="1">
      <c r="B959" s="69"/>
    </row>
    <row r="960" spans="2:2" ht="14.25" customHeight="1">
      <c r="B960" s="69"/>
    </row>
    <row r="961" spans="2:2" ht="14.25" customHeight="1">
      <c r="B961" s="69"/>
    </row>
    <row r="962" spans="2:2" ht="14.25" customHeight="1">
      <c r="B962" s="69"/>
    </row>
    <row r="963" spans="2:2" ht="14.25" customHeight="1">
      <c r="B963" s="69"/>
    </row>
    <row r="964" spans="2:2" ht="14.25" customHeight="1">
      <c r="B964" s="69"/>
    </row>
    <row r="965" spans="2:2" ht="14.25" customHeight="1">
      <c r="B965" s="69"/>
    </row>
    <row r="966" spans="2:2" ht="14.25" customHeight="1">
      <c r="B966" s="69"/>
    </row>
    <row r="967" spans="2:2" ht="14.25" customHeight="1">
      <c r="B967" s="69"/>
    </row>
    <row r="968" spans="2:2" ht="14.25" customHeight="1">
      <c r="B968" s="69"/>
    </row>
    <row r="969" spans="2:2" ht="14.25" customHeight="1">
      <c r="B969" s="69"/>
    </row>
    <row r="970" spans="2:2" ht="14.25" customHeight="1">
      <c r="B970" s="69"/>
    </row>
    <row r="971" spans="2:2" ht="14.25" customHeight="1">
      <c r="B971" s="69"/>
    </row>
    <row r="972" spans="2:2" ht="14.25" customHeight="1">
      <c r="B972" s="69"/>
    </row>
    <row r="973" spans="2:2" ht="14.25" customHeight="1">
      <c r="B973" s="69"/>
    </row>
    <row r="974" spans="2:2" ht="14.25" customHeight="1">
      <c r="B974" s="69"/>
    </row>
    <row r="975" spans="2:2" ht="14.25" customHeight="1">
      <c r="B975" s="69"/>
    </row>
    <row r="976" spans="2:2" ht="14.25" customHeight="1">
      <c r="B976" s="69"/>
    </row>
    <row r="977" spans="2:2" ht="14.25" customHeight="1">
      <c r="B977" s="69"/>
    </row>
    <row r="978" spans="2:2" ht="14.25" customHeight="1">
      <c r="B978" s="69"/>
    </row>
    <row r="979" spans="2:2" ht="14.25" customHeight="1">
      <c r="B979" s="69"/>
    </row>
    <row r="980" spans="2:2" ht="14.25" customHeight="1">
      <c r="B980" s="69"/>
    </row>
    <row r="981" spans="2:2" ht="14.25" customHeight="1">
      <c r="B981" s="69"/>
    </row>
    <row r="982" spans="2:2" ht="14.25" customHeight="1">
      <c r="B982" s="69"/>
    </row>
    <row r="983" spans="2:2" ht="14.25" customHeight="1">
      <c r="B983" s="69"/>
    </row>
    <row r="984" spans="2:2" ht="14.25" customHeight="1">
      <c r="B984" s="69"/>
    </row>
    <row r="985" spans="2:2" ht="14.25" customHeight="1">
      <c r="B985" s="69"/>
    </row>
    <row r="986" spans="2:2" ht="14.25" customHeight="1">
      <c r="B986" s="69"/>
    </row>
    <row r="987" spans="2:2" ht="14.25" customHeight="1">
      <c r="B987" s="69"/>
    </row>
    <row r="988" spans="2:2" ht="14.25" customHeight="1">
      <c r="B988" s="69"/>
    </row>
    <row r="989" spans="2:2" ht="14.25" customHeight="1">
      <c r="B989" s="69"/>
    </row>
    <row r="990" spans="2:2" ht="14.25" customHeight="1">
      <c r="B990" s="69"/>
    </row>
    <row r="991" spans="2:2" ht="14.25" customHeight="1">
      <c r="B991" s="69"/>
    </row>
    <row r="992" spans="2:2" ht="14.25" customHeight="1">
      <c r="B992" s="69"/>
    </row>
    <row r="993" spans="2:2" ht="14.25" customHeight="1">
      <c r="B993" s="69"/>
    </row>
    <row r="994" spans="2:2" ht="14.25" customHeight="1">
      <c r="B994" s="69"/>
    </row>
    <row r="995" spans="2:2" ht="14.25" customHeight="1">
      <c r="B995" s="69"/>
    </row>
    <row r="996" spans="2:2" ht="14.25" customHeight="1">
      <c r="B996" s="69"/>
    </row>
    <row r="997" spans="2:2" ht="14.25" customHeight="1">
      <c r="B997" s="69"/>
    </row>
    <row r="998" spans="2:2" ht="14.25" customHeight="1">
      <c r="B998" s="69"/>
    </row>
    <row r="999" spans="2:2" ht="14.25" customHeight="1">
      <c r="B999" s="69"/>
    </row>
    <row r="1000" spans="2:2" ht="14.25" customHeight="1">
      <c r="B1000" s="69"/>
    </row>
    <row r="1001" spans="2:2" ht="14.25" customHeight="1">
      <c r="B1001" s="69"/>
    </row>
    <row r="1002" spans="2:2" ht="14.25" customHeight="1">
      <c r="B1002" s="69"/>
    </row>
    <row r="1003" spans="2:2" ht="14.25" customHeight="1">
      <c r="B1003" s="69"/>
    </row>
    <row r="1004" spans="2:2" ht="14.25" customHeight="1">
      <c r="B1004" s="69"/>
    </row>
    <row r="1005" spans="2:2" ht="14.25" customHeight="1">
      <c r="B1005" s="69"/>
    </row>
    <row r="1006" spans="2:2" ht="14.25" customHeight="1">
      <c r="B1006" s="69"/>
    </row>
    <row r="1007" spans="2:2" ht="14.25" customHeight="1">
      <c r="B1007" s="69"/>
    </row>
    <row r="1008" spans="2:2" ht="14.25" customHeight="1">
      <c r="B1008" s="69"/>
    </row>
    <row r="1009" spans="2:2" ht="14.25" customHeight="1">
      <c r="B1009" s="69"/>
    </row>
    <row r="1010" spans="2:2" ht="14.25" customHeight="1">
      <c r="B1010" s="69"/>
    </row>
    <row r="1011" spans="2:2" ht="14.25" customHeight="1">
      <c r="B1011" s="69"/>
    </row>
    <row r="1012" spans="2:2" ht="14.25" customHeight="1">
      <c r="B1012" s="69"/>
    </row>
    <row r="1013" spans="2:2" ht="14.25" customHeight="1">
      <c r="B1013" s="69"/>
    </row>
    <row r="1014" spans="2:2" ht="14.25" customHeight="1">
      <c r="B1014" s="69"/>
    </row>
    <row r="1015" spans="2:2" ht="14.25" customHeight="1">
      <c r="B1015" s="69"/>
    </row>
    <row r="1016" spans="2:2" ht="14.25" customHeight="1">
      <c r="B1016" s="69"/>
    </row>
    <row r="1017" spans="2:2" ht="14.25" customHeight="1">
      <c r="B1017" s="69"/>
    </row>
    <row r="1018" spans="2:2" ht="14.25" customHeight="1">
      <c r="B1018" s="69"/>
    </row>
    <row r="1019" spans="2:2" ht="14.25" customHeight="1">
      <c r="B1019" s="69"/>
    </row>
    <row r="1020" spans="2:2" ht="14.25" customHeight="1">
      <c r="B1020" s="69"/>
    </row>
    <row r="1021" spans="2:2" ht="14.25" customHeight="1">
      <c r="B1021" s="69"/>
    </row>
    <row r="1022" spans="2:2" ht="14.25" customHeight="1">
      <c r="B1022" s="69"/>
    </row>
    <row r="1023" spans="2:2" ht="14.25" customHeight="1">
      <c r="B1023" s="69"/>
    </row>
    <row r="1024" spans="2:2" ht="14.25" customHeight="1">
      <c r="B1024" s="69"/>
    </row>
    <row r="1025" spans="2:2" ht="14.25" customHeight="1">
      <c r="B1025" s="69"/>
    </row>
    <row r="1026" spans="2:2" ht="14.25" customHeight="1">
      <c r="B1026" s="69"/>
    </row>
    <row r="1027" spans="2:2" ht="14.25" customHeight="1">
      <c r="B1027" s="69"/>
    </row>
    <row r="1028" spans="2:2" ht="14.25" customHeight="1">
      <c r="B1028" s="69"/>
    </row>
    <row r="1029" spans="2:2" ht="14.25" customHeight="1">
      <c r="B1029" s="69"/>
    </row>
    <row r="1030" spans="2:2" ht="14.25" customHeight="1">
      <c r="B1030" s="69"/>
    </row>
    <row r="1031" spans="2:2" ht="14.25" customHeight="1">
      <c r="B1031" s="69"/>
    </row>
    <row r="1032" spans="2:2" ht="14.25" customHeight="1">
      <c r="B1032" s="69"/>
    </row>
    <row r="1033" spans="2:2" ht="14.25" customHeight="1">
      <c r="B1033" s="69"/>
    </row>
    <row r="1034" spans="2:2" ht="14.25" customHeight="1">
      <c r="B1034" s="69"/>
    </row>
    <row r="1035" spans="2:2" ht="14.25" customHeight="1">
      <c r="B1035" s="69"/>
    </row>
    <row r="1036" spans="2:2" ht="14.25" customHeight="1">
      <c r="B1036" s="69"/>
    </row>
    <row r="1037" spans="2:2" ht="14.25" customHeight="1">
      <c r="B1037" s="69"/>
    </row>
    <row r="1038" spans="2:2" ht="14.25" customHeight="1">
      <c r="B1038" s="69"/>
    </row>
    <row r="1039" spans="2:2" ht="14.25" customHeight="1">
      <c r="B1039" s="69"/>
    </row>
    <row r="1040" spans="2:2" ht="14.25" customHeight="1">
      <c r="B1040" s="69"/>
    </row>
    <row r="1041" spans="2:2" ht="14.25" customHeight="1">
      <c r="B1041" s="69"/>
    </row>
    <row r="1042" spans="2:2" ht="14.25" customHeight="1">
      <c r="B1042" s="69"/>
    </row>
    <row r="1043" spans="2:2" ht="14.25" customHeight="1">
      <c r="B1043" s="69"/>
    </row>
    <row r="1044" spans="2:2" ht="14.25" customHeight="1">
      <c r="B1044" s="69"/>
    </row>
    <row r="1045" spans="2:2" ht="14.25" customHeight="1">
      <c r="B1045" s="69"/>
    </row>
    <row r="1046" spans="2:2" ht="14.25" customHeight="1">
      <c r="B1046" s="69"/>
    </row>
    <row r="1047" spans="2:2" ht="14.25" customHeight="1">
      <c r="B1047" s="69"/>
    </row>
    <row r="1048" spans="2:2" ht="14.25" customHeight="1">
      <c r="B1048" s="69"/>
    </row>
    <row r="1049" spans="2:2" ht="14.25" customHeight="1">
      <c r="B1049" s="69"/>
    </row>
  </sheetData>
  <sheetProtection algorithmName="SHA-512" hashValue="eVcpbSSdF3FIeM0O2cINUxCUpcnywwGcOhPbmJhHm1bmlZA3RqLYdcb7+gEZZIljlaiin6qefDqi/R+UoxiC+A==" saltValue="I21YpdUEs/EvgX22F7Dc9g==" spinCount="100000" sheet="1" objects="1" scenarios="1"/>
  <autoFilter ref="B11:K43" xr:uid="{00000000-0001-0000-0600-000000000000}"/>
  <mergeCells count="11">
    <mergeCell ref="A1:M1"/>
    <mergeCell ref="A2:M2"/>
    <mergeCell ref="C80:E80"/>
    <mergeCell ref="C83:E83"/>
    <mergeCell ref="C70:E70"/>
    <mergeCell ref="A3:M3"/>
    <mergeCell ref="A4:M4"/>
    <mergeCell ref="A7:M8"/>
    <mergeCell ref="A9:M9"/>
    <mergeCell ref="A6:M6"/>
    <mergeCell ref="A5:M5"/>
  </mergeCells>
  <hyperlinks>
    <hyperlink ref="B64"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cp:lastPrinted>2024-11-12T03:14:44Z</cp:lastPrinted>
  <dcterms:created xsi:type="dcterms:W3CDTF">2024-11-03T19:02:36Z</dcterms:created>
  <dcterms:modified xsi:type="dcterms:W3CDTF">2025-03-24T20:06:50Z</dcterms:modified>
</cp:coreProperties>
</file>