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3.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charts/chart3.xml" ContentType="application/vnd.openxmlformats-officedocument.drawingml.chart+xml"/>
  <Override PartName="/xl/theme/themeOverride3.xml" ContentType="application/vnd.openxmlformats-officedocument.themeOverride+xml"/>
  <Override PartName="/xl/charts/chart4.xml" ContentType="application/vnd.openxmlformats-officedocument.drawingml.chart+xml"/>
  <Override PartName="/xl/theme/themeOverride4.xml" ContentType="application/vnd.openxmlformats-officedocument.themeOverride+xml"/>
  <Override PartName="/xl/charts/chart5.xml" ContentType="application/vnd.openxmlformats-officedocument.drawingml.chart+xml"/>
  <Override PartName="/xl/theme/themeOverride5.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theme/themeOverride6.xml" ContentType="application/vnd.openxmlformats-officedocument.themeOverride+xml"/>
  <Override PartName="/xl/charts/chart7.xml" ContentType="application/vnd.openxmlformats-officedocument.drawingml.chart+xml"/>
  <Override PartName="/xl/theme/themeOverride7.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theme/themeOverride8.xml" ContentType="application/vnd.openxmlformats-officedocument.themeOverride+xml"/>
  <Override PartName="/xl/charts/chart9.xml" ContentType="application/vnd.openxmlformats-officedocument.drawingml.chart+xml"/>
  <Override PartName="/xl/theme/themeOverride9.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theme/themeOverride10.xml" ContentType="application/vnd.openxmlformats-officedocument.themeOverride+xml"/>
  <Override PartName="/xl/charts/chart1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1.xml" ContentType="application/vnd.openxmlformats-officedocument.themeOverride+xml"/>
  <Override PartName="/xl/charts/chart1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2.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theme/themeOverride13.xml" ContentType="application/vnd.openxmlformats-officedocument.themeOverride+xml"/>
  <Override PartName="/xl/charts/chart14.xml" ContentType="application/vnd.openxmlformats-officedocument.drawingml.chart+xml"/>
  <Override PartName="/xl/theme/themeOverride14.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mc:AlternateContent xmlns:mc="http://schemas.openxmlformats.org/markup-compatibility/2006">
    <mc:Choice Requires="x15">
      <x15ac:absPath xmlns:x15ac="http://schemas.microsoft.com/office/spreadsheetml/2010/11/ac" url="C:\Users\USUARIO\Downloads\Alcaldía de Cali 2\Alcaldía 3\Validación_ICED\0. VALIDADOS\DACP\"/>
    </mc:Choice>
  </mc:AlternateContent>
  <xr:revisionPtr revIDLastSave="0" documentId="8_{A73A3F77-20D0-4E7F-B1A1-D76B26907B66}" xr6:coauthVersionLast="43" xr6:coauthVersionMax="43" xr10:uidLastSave="{00000000-0000-0000-0000-000000000000}"/>
  <bookViews>
    <workbookView xWindow="-120" yWindow="-120" windowWidth="20730" windowHeight="11040" firstSheet="4" activeTab="7" xr2:uid="{00000000-000D-0000-FFFF-FFFF00000000}"/>
  </bookViews>
  <sheets>
    <sheet name="Índice" sheetId="1" r:id="rId1"/>
    <sheet name="A. Resultado global" sheetId="2" r:id="rId2"/>
    <sheet name="Desplegables" sheetId="3" state="hidden" r:id="rId3"/>
    <sheet name="B. Resultado por dimensiones" sheetId="4" r:id="rId4"/>
    <sheet name="C. Entorno institucional" sheetId="5" r:id="rId5"/>
    <sheet name="D. Infraestructura" sheetId="6" r:id="rId6"/>
    <sheet name="E. Metodología estadística" sheetId="7" r:id="rId7"/>
    <sheet name="F. Accesibilidad y uso" sheetId="8" r:id="rId8"/>
  </sheets>
  <definedNames>
    <definedName name="_xlnm._FilterDatabase" localSheetId="4" hidden="1">'C. Entorno institucional'!$B$11:$K$23</definedName>
    <definedName name="_xlnm._FilterDatabase" localSheetId="5" hidden="1">'D. Infraestructura'!$A$11:$Z$64</definedName>
    <definedName name="_xlnm._FilterDatabase" localSheetId="7" hidden="1">'F. Accesibilidad y uso'!$B$11:$K$42</definedName>
  </definedNames>
  <calcPr calcId="191029"/>
  <extLst>
    <ext xmlns:xcalcf="http://schemas.microsoft.com/office/spreadsheetml/2018/calcfeatures" uri="{B58B0392-4F1F-4190-BB64-5DF3571DCE5F}">
      <xcalcf:calcFeatures>
        <xcalcf:feature name="microsoft.com:RD"/>
      </xcalcf:calcFeatures>
    </ext>
    <ext uri="GoogleSheetsCustomDataVersion2">
      <go:sheetsCustomData xmlns:go="http://customooxmlschemas.google.com/" r:id="rId12" roundtripDataChecksum="notdozqB2FaKY9vNuhqr5M6IH8TmnfdLMHG85v+fNpM="/>
    </ext>
  </extLst>
</workbook>
</file>

<file path=xl/calcChain.xml><?xml version="1.0" encoding="utf-8"?>
<calcChain xmlns="http://schemas.openxmlformats.org/spreadsheetml/2006/main">
  <c r="D77" i="6" l="1"/>
  <c r="D76" i="6"/>
  <c r="D103" i="7"/>
  <c r="D76" i="8"/>
  <c r="D75" i="8"/>
  <c r="D77" i="8"/>
  <c r="D66" i="8"/>
  <c r="I61" i="8"/>
  <c r="D78" i="8" s="1"/>
  <c r="B61" i="8"/>
  <c r="D43" i="5"/>
  <c r="D100" i="7"/>
  <c r="D71" i="6"/>
  <c r="D70" i="6"/>
  <c r="D69" i="6"/>
  <c r="D121" i="7"/>
  <c r="D67" i="8"/>
  <c r="D120" i="7"/>
  <c r="D119" i="7"/>
  <c r="D105" i="7"/>
  <c r="D104" i="7"/>
  <c r="D101" i="7"/>
  <c r="E96" i="7"/>
  <c r="F96" i="7"/>
  <c r="G96" i="7"/>
  <c r="H96" i="7"/>
  <c r="D113" i="7"/>
  <c r="D96" i="7"/>
  <c r="C96" i="7"/>
  <c r="D102" i="7" l="1"/>
  <c r="D81" i="6"/>
  <c r="D80" i="6"/>
  <c r="D79" i="6"/>
  <c r="D78" i="6"/>
  <c r="D51" i="5"/>
  <c r="D50" i="5"/>
  <c r="D49" i="5"/>
  <c r="D44" i="5" l="1"/>
  <c r="D42" i="5"/>
  <c r="D41" i="5"/>
  <c r="E78" i="8" l="1"/>
  <c r="F78" i="8" s="1"/>
  <c r="E77" i="8"/>
  <c r="F77" i="8" s="1"/>
  <c r="E76" i="8"/>
  <c r="F76" i="8" s="1"/>
  <c r="E75" i="8"/>
  <c r="E68" i="8"/>
  <c r="E67" i="8"/>
  <c r="F67" i="8" s="1"/>
  <c r="E66" i="8"/>
  <c r="F66" i="8" s="1"/>
  <c r="D68" i="8"/>
  <c r="E121" i="7"/>
  <c r="F121" i="7" s="1"/>
  <c r="F120" i="7"/>
  <c r="E120" i="7"/>
  <c r="E119" i="7"/>
  <c r="F119" i="7" s="1"/>
  <c r="E113" i="7"/>
  <c r="F113" i="7" s="1"/>
  <c r="E112" i="7"/>
  <c r="D112" i="7"/>
  <c r="F112" i="7" s="1"/>
  <c r="E111" i="7"/>
  <c r="D111" i="7"/>
  <c r="E105" i="7"/>
  <c r="F105" i="7" s="1"/>
  <c r="E104" i="7"/>
  <c r="F104" i="7" s="1"/>
  <c r="E103" i="7"/>
  <c r="F103" i="7" s="1"/>
  <c r="E102" i="7"/>
  <c r="F102" i="7" s="1"/>
  <c r="E101" i="7"/>
  <c r="F101" i="7" s="1"/>
  <c r="E100" i="7"/>
  <c r="F100" i="7" s="1"/>
  <c r="F81" i="6"/>
  <c r="E81" i="6"/>
  <c r="F80" i="6"/>
  <c r="E80" i="6"/>
  <c r="F79" i="6"/>
  <c r="E79" i="6"/>
  <c r="F78" i="6"/>
  <c r="E78" i="6"/>
  <c r="F77" i="6"/>
  <c r="E77" i="6"/>
  <c r="F76" i="6"/>
  <c r="E76" i="6"/>
  <c r="F71" i="6"/>
  <c r="E71" i="6"/>
  <c r="F70" i="6"/>
  <c r="E70" i="6"/>
  <c r="F69" i="6"/>
  <c r="E69" i="6"/>
  <c r="K63" i="6"/>
  <c r="E51" i="5"/>
  <c r="F51" i="5" s="1"/>
  <c r="F50" i="5"/>
  <c r="E50" i="5"/>
  <c r="F49" i="5"/>
  <c r="E49" i="5"/>
  <c r="F44" i="5"/>
  <c r="F43" i="5"/>
  <c r="F42" i="5"/>
  <c r="F41" i="5"/>
  <c r="E36" i="4"/>
  <c r="E35" i="4"/>
  <c r="E30" i="4"/>
  <c r="E29" i="4"/>
  <c r="E28" i="4"/>
  <c r="A9" i="4"/>
  <c r="A9" i="2"/>
  <c r="F82" i="6" l="1"/>
  <c r="F72" i="6"/>
  <c r="F22" i="4"/>
  <c r="G22" i="4" s="1"/>
  <c r="F45" i="5"/>
  <c r="F52" i="5"/>
  <c r="F54" i="5" s="1"/>
  <c r="F122" i="7"/>
  <c r="F30" i="4" s="1"/>
  <c r="G30" i="4" s="1"/>
  <c r="F75" i="8"/>
  <c r="F79" i="8" s="1"/>
  <c r="F68" i="8"/>
  <c r="F69" i="8" s="1"/>
  <c r="F106" i="7"/>
  <c r="F111" i="7"/>
  <c r="F114" i="7" s="1"/>
  <c r="F29" i="4" s="1"/>
  <c r="G29" i="4" s="1"/>
  <c r="F14" i="4"/>
  <c r="G14" i="4" s="1"/>
  <c r="F15" i="4"/>
  <c r="G15" i="4" s="1"/>
  <c r="F82" i="8" l="1"/>
  <c r="F84" i="6"/>
  <c r="F124" i="7"/>
  <c r="F21" i="4"/>
  <c r="G21" i="4" s="1"/>
  <c r="G23" i="4" s="1"/>
  <c r="E19" i="2" s="1"/>
  <c r="F19" i="2" s="1"/>
  <c r="F36" i="4"/>
  <c r="G36" i="4" s="1"/>
  <c r="F35" i="4"/>
  <c r="G35" i="4" s="1"/>
  <c r="F28" i="4"/>
  <c r="G28" i="4" s="1"/>
  <c r="G31" i="4" s="1"/>
  <c r="E20" i="2" s="1"/>
  <c r="F20" i="2" s="1"/>
  <c r="G16" i="4"/>
  <c r="E18" i="2" s="1"/>
  <c r="F18" i="2" s="1"/>
  <c r="G37" i="4" l="1"/>
  <c r="E21" i="2" s="1"/>
  <c r="F21" i="2" s="1"/>
  <c r="F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2A7FF570-001F-41D9-BD00-76C1DC65BB9B}">
      <text>
        <r>
          <rPr>
            <b/>
            <sz val="9"/>
            <color indexed="81"/>
            <rFont val="Tahoma"/>
            <family val="2"/>
          </rPr>
          <t>DELL:</t>
        </r>
        <r>
          <rPr>
            <sz val="9"/>
            <color indexed="81"/>
            <rFont val="Tahoma"/>
            <family val="2"/>
          </rPr>
          <t xml:space="preserve">
100%
</t>
        </r>
      </text>
    </comment>
    <comment ref="I13" authorId="0" shapeId="0" xr:uid="{159ADB70-17A2-41C5-91D5-9B69F3A2A528}">
      <text>
        <r>
          <rPr>
            <b/>
            <sz val="9"/>
            <color indexed="81"/>
            <rFont val="Tahoma"/>
            <family val="2"/>
          </rPr>
          <t>DELL:</t>
        </r>
        <r>
          <rPr>
            <sz val="9"/>
            <color indexed="81"/>
            <rFont val="Tahoma"/>
            <family val="2"/>
          </rPr>
          <t xml:space="preserve">
100%
</t>
        </r>
      </text>
    </comment>
    <comment ref="I14" authorId="0" shapeId="0" xr:uid="{5E8E8FFA-4EC1-42FC-B4D6-62E01BE254ED}">
      <text>
        <r>
          <rPr>
            <b/>
            <sz val="9"/>
            <color indexed="81"/>
            <rFont val="Tahoma"/>
            <family val="2"/>
          </rPr>
          <t>DELL:</t>
        </r>
        <r>
          <rPr>
            <sz val="9"/>
            <color indexed="81"/>
            <rFont val="Tahoma"/>
            <family val="2"/>
          </rPr>
          <t xml:space="preserve">
25%
</t>
        </r>
      </text>
    </comment>
    <comment ref="I16" authorId="0" shapeId="0" xr:uid="{6979533B-DFD5-4DF1-AD14-F8AE75B1B419}">
      <text>
        <r>
          <rPr>
            <b/>
            <sz val="9"/>
            <color indexed="81"/>
            <rFont val="Tahoma"/>
            <family val="2"/>
          </rPr>
          <t>DELL:</t>
        </r>
        <r>
          <rPr>
            <sz val="9"/>
            <color indexed="81"/>
            <rFont val="Tahoma"/>
            <family val="2"/>
          </rPr>
          <t xml:space="preserve">
25%
</t>
        </r>
      </text>
    </comment>
    <comment ref="I17" authorId="0" shapeId="0" xr:uid="{B9F0CE70-4CBF-4A80-8968-62A023D6913E}">
      <text>
        <r>
          <rPr>
            <b/>
            <sz val="9"/>
            <color indexed="81"/>
            <rFont val="Tahoma"/>
            <family val="2"/>
          </rPr>
          <t>DELL:</t>
        </r>
        <r>
          <rPr>
            <sz val="9"/>
            <color indexed="81"/>
            <rFont val="Tahoma"/>
            <family val="2"/>
          </rPr>
          <t xml:space="preserve">
25%
</t>
        </r>
      </text>
    </comment>
    <comment ref="I19" authorId="0" shapeId="0" xr:uid="{E0857611-75F4-48E7-9649-3691537A7070}">
      <text>
        <r>
          <rPr>
            <b/>
            <sz val="9"/>
            <color indexed="81"/>
            <rFont val="Tahoma"/>
            <family val="2"/>
          </rPr>
          <t>DELL:</t>
        </r>
        <r>
          <rPr>
            <sz val="9"/>
            <color indexed="81"/>
            <rFont val="Tahoma"/>
            <family val="2"/>
          </rPr>
          <t xml:space="preserve">
25%
</t>
        </r>
      </text>
    </comment>
    <comment ref="I21" authorId="0" shapeId="0" xr:uid="{11B312F7-1E47-4CC4-A8C1-D44D59BD2A25}">
      <text>
        <r>
          <rPr>
            <b/>
            <sz val="9"/>
            <color indexed="81"/>
            <rFont val="Tahoma"/>
            <family val="2"/>
          </rPr>
          <t>DELL:</t>
        </r>
        <r>
          <rPr>
            <sz val="9"/>
            <color indexed="81"/>
            <rFont val="Tahoma"/>
            <family val="2"/>
          </rPr>
          <t xml:space="preserve">
25%
</t>
        </r>
      </text>
    </comment>
    <comment ref="I22" authorId="0" shapeId="0" xr:uid="{CB5E0EF0-83FA-4C83-806A-0CBE8D5BDC2C}">
      <text>
        <r>
          <rPr>
            <b/>
            <sz val="9"/>
            <color indexed="81"/>
            <rFont val="Tahoma"/>
            <family val="2"/>
          </rPr>
          <t>DELL:</t>
        </r>
        <r>
          <rPr>
            <sz val="9"/>
            <color indexed="81"/>
            <rFont val="Tahoma"/>
            <family val="2"/>
          </rPr>
          <t xml:space="preserve">
25%
</t>
        </r>
      </text>
    </comment>
    <comment ref="I25" authorId="0" shapeId="0" xr:uid="{0050111F-FFEE-4F7F-9CC5-585A1D8EE912}">
      <text>
        <r>
          <rPr>
            <b/>
            <sz val="9"/>
            <color indexed="81"/>
            <rFont val="Tahoma"/>
            <family val="2"/>
          </rPr>
          <t>DELL:</t>
        </r>
        <r>
          <rPr>
            <sz val="9"/>
            <color indexed="81"/>
            <rFont val="Tahoma"/>
            <family val="2"/>
          </rPr>
          <t xml:space="preserve">
66,7%=2/3
</t>
        </r>
      </text>
    </comment>
    <comment ref="I34" authorId="0" shapeId="0" xr:uid="{969E9078-E67D-4007-B244-7D63F95ADF11}">
      <text>
        <r>
          <rPr>
            <b/>
            <sz val="9"/>
            <color indexed="81"/>
            <rFont val="Tahoma"/>
            <family val="2"/>
          </rPr>
          <t>DELL:</t>
        </r>
        <r>
          <rPr>
            <sz val="9"/>
            <color indexed="81"/>
            <rFont val="Tahoma"/>
            <family val="2"/>
          </rPr>
          <t xml:space="preserve">
100%
</t>
        </r>
      </text>
    </comment>
  </commentList>
  <extLst>
    <ext xmlns:r="http://schemas.openxmlformats.org/officeDocument/2006/relationships" uri="GoogleSheetsCustomDataVersion2">
      <go:sheetsCustomData xmlns:go="http://customooxmlschemas.google.com/" r:id="rId1" roundtripDataSignature="AMtx7mhQ8gFI3K3+bKDAD5gzm5655364o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7DFDE8-EDA6-4C39-B601-AD58DE9FD564}">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2" authorId="0" shapeId="0" xr:uid="{FE7C2633-FA73-4696-8F60-D80421888EBA}">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9" authorId="0" shapeId="0" xr:uid="{591BA6FE-14B1-41AF-A1A0-3FF4323102BF}">
      <text>
        <r>
          <rPr>
            <b/>
            <sz val="9"/>
            <color indexed="81"/>
            <rFont val="Tahoma"/>
            <family val="2"/>
          </rPr>
          <t>DELL:</t>
        </r>
        <r>
          <rPr>
            <sz val="9"/>
            <color indexed="81"/>
            <rFont val="Tahoma"/>
            <family val="2"/>
          </rPr>
          <t xml:space="preserve">
100%
</t>
        </r>
      </text>
    </comment>
    <comment ref="I31" authorId="0" shapeId="0" xr:uid="{0D8F102F-B3FA-453E-B07F-1AD8620A1C2D}">
      <text>
        <r>
          <rPr>
            <b/>
            <sz val="9"/>
            <color indexed="81"/>
            <rFont val="Tahoma"/>
            <family val="2"/>
          </rPr>
          <t>DELL:</t>
        </r>
        <r>
          <rPr>
            <sz val="9"/>
            <color indexed="81"/>
            <rFont val="Tahoma"/>
            <family val="2"/>
          </rPr>
          <t xml:space="preserve">
100%
</t>
        </r>
      </text>
    </comment>
    <comment ref="I38" authorId="0" shapeId="0" xr:uid="{1CCFE8B4-084D-4E1A-9D3C-599FCD68A549}">
      <text>
        <r>
          <rPr>
            <b/>
            <sz val="9"/>
            <color indexed="81"/>
            <rFont val="Tahoma"/>
            <family val="2"/>
          </rPr>
          <t>DELL:</t>
        </r>
        <r>
          <rPr>
            <sz val="9"/>
            <color indexed="81"/>
            <rFont val="Tahoma"/>
            <family val="2"/>
          </rPr>
          <t xml:space="preserve">
100%
</t>
        </r>
      </text>
    </comment>
    <comment ref="I41" authorId="0" shapeId="0" xr:uid="{E629A39F-6C02-4BEF-827F-9628B70384AD}">
      <text>
        <r>
          <rPr>
            <b/>
            <sz val="9"/>
            <color indexed="81"/>
            <rFont val="Tahoma"/>
            <family val="2"/>
          </rPr>
          <t>DELL:</t>
        </r>
        <r>
          <rPr>
            <sz val="9"/>
            <color indexed="81"/>
            <rFont val="Tahoma"/>
            <family val="2"/>
          </rPr>
          <t xml:space="preserve">
75%
</t>
        </r>
      </text>
    </comment>
    <comment ref="I54" authorId="0" shapeId="0" xr:uid="{68557A8D-8717-4404-9EA8-24EBFBC7FEF6}">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9" authorId="0" shapeId="0" xr:uid="{04B65193-7EFD-4C77-8345-AE9F9A91F65C}">
      <text>
        <r>
          <rPr>
            <b/>
            <sz val="9"/>
            <color indexed="81"/>
            <rFont val="Tahoma"/>
            <family val="2"/>
          </rPr>
          <t>DELL:</t>
        </r>
        <r>
          <rPr>
            <sz val="9"/>
            <color indexed="81"/>
            <rFont val="Tahoma"/>
            <family val="2"/>
          </rPr>
          <t xml:space="preserve">
75%
</t>
        </r>
      </text>
    </comment>
  </commentList>
  <extLst>
    <ext xmlns:r="http://schemas.openxmlformats.org/officeDocument/2006/relationships" uri="GoogleSheetsCustomDataVersion2">
      <go:sheetsCustomData xmlns:go="http://customooxmlschemas.google.com/" r:id="rId1" roundtripDataSignature="AMtx7mj8I9Uv6Xvjalx9M14/s5rjIuZMa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1C1732C2-7FF8-40E7-A450-BBB5D21D171F}">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958C3BD0-FF84-4B3A-8818-D47085D1F8C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4C817580-FB9D-4C2C-B4E2-55366236385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816EDC17-ACC5-4ED5-A24B-BC99F23475A3}">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0E959D3E-0D6E-406A-A73F-07D6146EB817}">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60AB588B-FE02-4C6D-A3B2-C25FD48BE1B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31E84510-3DCD-4856-8DB9-F28DA1A6D4EC}">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B8571D74-18C4-46AB-A810-0B9889DF0ABE}">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2DBD7FD0-FAEB-4F5E-A65D-E0F885A4C06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2F37E01F-A87D-44C8-8602-16F0B313E9D1}">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46E9A691-8282-44B5-B793-D5326EB4BBD2}">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BFFFFD33-226F-4419-8DDF-6F1845FEBDE2}">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36DB69DB-2DE3-4917-8B4F-DFC1A1E12387}">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D8905182-BCD9-4EF7-A656-C50281876B75}">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378099F5-A2E9-46DF-A51E-83F88DADC77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DD395147-A2EE-4590-8324-1E000692CFE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0E45C6A6-FABB-42F4-9FA5-E00251B80A5D}">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D2F66A09-6133-4B0C-A9CC-370C966841E2}">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F51595EB-5ABB-46AB-AC5C-424EC1C94724}">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43F42104-6038-4CC6-ADE8-FD94291BED7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9875E9FC-C7AD-4854-AAEB-0DD05614AB2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43A18F1A-88CF-4786-82F5-7FBBD5AE9B39}">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AAA03EB2-BF1E-458B-AB03-865603536B9A}">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2CBE3A56-7DE2-4467-912B-890CDB2FF38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67B24C14-02D9-48BF-AAFD-0811898CDD47}">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3DB55422-2A0A-410A-A1F5-6AE6F69A2701}">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E2F22DB7-47AF-4A0B-808B-2942DAC7EE3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462A0592-E4DC-4B31-A005-468C840EF3BF}">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5991BA90-DAC5-43C7-9743-897637D1F5FC}">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AF5F8E70-61BB-4306-86F1-006BDDC9FCFA}">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4" authorId="0" shapeId="0" xr:uid="{CD0D4FE8-AFB0-4871-A725-2434533F55F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5" authorId="0" shapeId="0" xr:uid="{341AD56C-02A8-48A1-8DD6-5475673017E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9" authorId="0" shapeId="0" xr:uid="{B66614CB-4C08-4D00-8B27-B7ACCC450712}">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1" authorId="0" shapeId="0" xr:uid="{CA340551-B3CB-4E94-8E86-41811D724984}">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2" authorId="0" shapeId="0" xr:uid="{8A623015-0199-45E7-9511-BA6667FA6FB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3" authorId="0" shapeId="0" xr:uid="{AD12C5E2-9449-4E28-8DDD-144376D97361}">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4" authorId="0" shapeId="0" xr:uid="{572E434F-F721-4AD5-88CF-E68682705CE5}">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62" authorId="0" shapeId="0" xr:uid="{EB911FBD-FCAF-431A-87A7-2A00F6402E4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5" authorId="0" shapeId="0" xr:uid="{75022B18-55A8-44E1-9D67-7A7DB0D44DE8}">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6" authorId="0" shapeId="0" xr:uid="{8F19D574-5360-4957-A190-6498EED4A571}">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D77" authorId="0" shapeId="0" xr:uid="{71628A8C-EA5A-40C8-A662-7E3A09411C34}">
      <text>
        <r>
          <rPr>
            <b/>
            <sz val="9"/>
            <color indexed="81"/>
            <rFont val="Tahoma"/>
            <family val="2"/>
          </rPr>
          <t>DELL:</t>
        </r>
        <r>
          <rPr>
            <sz val="9"/>
            <color indexed="81"/>
            <rFont val="Tahoma"/>
            <family val="2"/>
          </rPr>
          <t xml:space="preserve">
Como no tienen proceso de articulación, la respuesta sería no se articulan</t>
        </r>
      </text>
    </comment>
    <comment ref="I78" authorId="0" shapeId="0" xr:uid="{86A23B67-00BB-4DB9-8A60-46D3AEF77131}">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5" authorId="0" shapeId="0" xr:uid="{8DFF62B9-9CEA-4F66-9BAB-095F716E4C00}">
      <text>
        <r>
          <rPr>
            <b/>
            <sz val="9"/>
            <color indexed="81"/>
            <rFont val="Tahoma"/>
            <family val="2"/>
          </rPr>
          <t>DELL:</t>
        </r>
        <r>
          <rPr>
            <sz val="9"/>
            <color indexed="81"/>
            <rFont val="Tahoma"/>
            <family val="2"/>
          </rPr>
          <t xml:space="preserve">
50%
</t>
        </r>
      </text>
    </comment>
    <comment ref="I95" authorId="0" shapeId="0" xr:uid="{B7469E2D-A46A-4DBE-AD6B-9FF26485B573}">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jKk3k6fJW0Xn69n1YGEYeW3WvfBg=="/>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3" authorId="0" shapeId="0" xr:uid="{F53B480D-D407-478A-AE66-0AA3DAC14F8C}">
      <text>
        <r>
          <rPr>
            <b/>
            <sz val="9"/>
            <color indexed="81"/>
            <rFont val="Tahoma"/>
            <family val="2"/>
          </rPr>
          <t>DELL:</t>
        </r>
        <r>
          <rPr>
            <sz val="9"/>
            <color indexed="81"/>
            <rFont val="Tahoma"/>
            <family val="2"/>
          </rPr>
          <t xml:space="preserve">
25%
</t>
        </r>
      </text>
    </comment>
    <comment ref="I16" authorId="0" shapeId="0" xr:uid="{EF83EFFD-71ED-4409-842A-1C53FB899807}">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E5B5FE23-6377-4B2C-99CA-644ECF509E12}">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3" authorId="0" shapeId="0" xr:uid="{2A087E92-80DC-4F78-99C5-7B3E0B636DAF}">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F077DCBF-0E92-482E-8548-2A92C0CF599D}">
      <text>
        <r>
          <rPr>
            <b/>
            <sz val="9"/>
            <color indexed="81"/>
            <rFont val="Tahoma"/>
            <family val="2"/>
          </rPr>
          <t>DELL:</t>
        </r>
        <r>
          <rPr>
            <sz val="9"/>
            <color indexed="81"/>
            <rFont val="Tahoma"/>
            <family val="2"/>
          </rPr>
          <t xml:space="preserve">
33.3%
Si la respuesta de la 37 es no se realiza difusión(0%) debe evaluarse la 38 en cualquier opción en 0%</t>
        </r>
      </text>
    </comment>
    <comment ref="I37" authorId="0" shapeId="0" xr:uid="{3B51BC93-FF69-488D-BD10-FE89F6261818}">
      <text>
        <r>
          <rPr>
            <b/>
            <sz val="9"/>
            <color indexed="81"/>
            <rFont val="Tahoma"/>
            <family val="2"/>
          </rPr>
          <t>DELL:</t>
        </r>
        <r>
          <rPr>
            <sz val="9"/>
            <color indexed="81"/>
            <rFont val="Tahoma"/>
            <family val="2"/>
          </rPr>
          <t xml:space="preserve">
33.3%
Si la respuesta de la 37 es no se realiza difusión(0%) debe evaluarse la 38 en cualquier opción en 0%</t>
        </r>
      </text>
    </comment>
    <comment ref="I38" authorId="0" shapeId="0" xr:uid="{15989201-2A27-4EB3-87D8-BF53781F5047}">
      <text>
        <r>
          <rPr>
            <b/>
            <sz val="9"/>
            <color indexed="81"/>
            <rFont val="Tahoma"/>
            <family val="2"/>
          </rPr>
          <t>DELL:</t>
        </r>
        <r>
          <rPr>
            <sz val="9"/>
            <color indexed="81"/>
            <rFont val="Tahoma"/>
            <family val="2"/>
          </rPr>
          <t xml:space="preserve">
33.3%
Si la respuesta de la 37 es no se realiza difusión(0%) debe evaluarse la 38 en cualquier opción en 0%</t>
        </r>
      </text>
    </comment>
    <comment ref="I54" authorId="0" shapeId="0" xr:uid="{51BFF5F4-0C15-4180-BBFF-8DF6FBDC6E9A}">
      <text>
        <r>
          <rPr>
            <b/>
            <sz val="9"/>
            <color indexed="81"/>
            <rFont val="Tahoma"/>
            <family val="2"/>
          </rPr>
          <t>DELL:</t>
        </r>
        <r>
          <rPr>
            <sz val="9"/>
            <color indexed="81"/>
            <rFont val="Tahoma"/>
            <family val="2"/>
          </rPr>
          <t xml:space="preserve">
0%
</t>
        </r>
      </text>
    </comment>
    <comment ref="I61" authorId="0" shapeId="0" xr:uid="{A24F8808-79AE-4AE1-ABD5-41F435374054}">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gpud3f4jZHk5cEprG3fsTSjUPncQ=="/>
    </ext>
  </extLst>
</comments>
</file>

<file path=xl/sharedStrings.xml><?xml version="1.0" encoding="utf-8"?>
<sst xmlns="http://schemas.openxmlformats.org/spreadsheetml/2006/main" count="1535" uniqueCount="604">
  <si>
    <t>ALCALDÍA DE SANTIAGO DE CALI</t>
  </si>
  <si>
    <t>DEPARTAMENTO ADMINISTRATIVO DE PLANEACIÓN</t>
  </si>
  <si>
    <t>PLAN ESTADÍSTICO DISTRITAL DE SANTIAGO DE CALI</t>
  </si>
  <si>
    <t>ÍNDICE DE CAPACIDAD ESTADÍSTICA DISTRITAL (ICED)  2024</t>
  </si>
  <si>
    <t>UNIDAD ADMINISTRATIVA ESPECIAL DE PROTECCIÓN ANIMAL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</si>
  <si>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</si>
  <si>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</si>
  <si>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</si>
  <si>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</si>
  <si>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</si>
  <si>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</si>
  <si>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</si>
  <si>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</si>
  <si>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</si>
  <si>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</si>
  <si>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</si>
  <si>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</si>
  <si>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</si>
  <si>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</si>
  <si>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</si>
  <si>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</si>
  <si>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</si>
  <si>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</si>
  <si>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</si>
  <si>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</si>
  <si>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</si>
  <si>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</si>
  <si>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</si>
  <si>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</si>
  <si>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</si>
  <si>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</si>
  <si>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</si>
  <si>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</si>
  <si>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</si>
  <si>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</si>
  <si>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</si>
  <si>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</si>
  <si>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</si>
  <si>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</si>
  <si>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</si>
  <si>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</si>
  <si>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Actualizado Noviembre 2024</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</si>
  <si>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</si>
  <si>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</si>
  <si>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</si>
  <si>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</si>
  <si>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</si>
  <si>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</si>
  <si>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</si>
  <si>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</si>
  <si>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DE PLANEACIÓN MUNICIPAL</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</si>
  <si>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</si>
  <si>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</si>
  <si>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</si>
  <si>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</si>
  <si>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</si>
  <si>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</si>
  <si>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</si>
  <si>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</si>
  <si>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</si>
  <si>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</si>
  <si>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</si>
  <si>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</si>
  <si>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</si>
  <si>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</si>
  <si>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</si>
  <si>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</si>
  <si>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</si>
  <si>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</si>
  <si>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</si>
  <si>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</si>
  <si>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</si>
  <si>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</si>
  <si>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</si>
  <si>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</si>
  <si>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</si>
  <si>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</si>
  <si>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</si>
  <si>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</si>
  <si>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</si>
  <si>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</si>
  <si>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</si>
  <si>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</si>
  <si>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</si>
  <si>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</si>
  <si>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</si>
  <si>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</si>
  <si>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</si>
  <si>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</si>
  <si>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</si>
  <si>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</si>
  <si>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</si>
  <si>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</si>
  <si>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</si>
  <si>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</si>
  <si>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</si>
  <si>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</si>
  <si>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</si>
  <si>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</si>
  <si>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</si>
  <si>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</si>
  <si>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</si>
  <si>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</si>
  <si>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</si>
  <si>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</si>
  <si>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</si>
  <si>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</si>
  <si>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</si>
  <si>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</si>
  <si>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</si>
  <si>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</si>
  <si>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</si>
  <si>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</si>
  <si>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</si>
  <si>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X</t>
  </si>
  <si>
    <t>8.4</t>
  </si>
  <si>
    <t>Tiene proyectos con actividades especificas de generación, procesamiento, reporte o difusión de información estadística</t>
  </si>
  <si>
    <t>8.5</t>
  </si>
  <si>
    <t>No incluye estas actividades en las herramientas de planificación</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</si>
  <si>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</si>
  <si>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</si>
  <si>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</si>
  <si>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</si>
  <si>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</si>
  <si>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</si>
  <si>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</si>
  <si>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</si>
  <si>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</si>
  <si>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</si>
  <si>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</si>
  <si>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</si>
  <si>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</si>
  <si>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</si>
  <si>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</si>
  <si>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</si>
  <si>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</si>
  <si>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</si>
  <si>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</si>
  <si>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</si>
  <si>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</si>
  <si>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</si>
  <si>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</si>
  <si>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</si>
  <si>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</si>
  <si>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</si>
  <si>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</si>
  <si>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</si>
  <si>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</si>
  <si>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</si>
  <si>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</si>
  <si>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</si>
  <si>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</si>
  <si>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</si>
  <si>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</si>
  <si>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</si>
  <si>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</si>
  <si>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</si>
  <si>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</si>
  <si>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</si>
  <si>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</si>
  <si>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</si>
  <si>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</si>
  <si>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</si>
  <si>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</si>
  <si>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</si>
  <si>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</si>
  <si>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</si>
  <si>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</si>
  <si>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</si>
  <si>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</si>
  <si>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</si>
  <si>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</si>
  <si>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</si>
  <si>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</si>
  <si>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</si>
  <si>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</si>
  <si>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</si>
  <si>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</si>
  <si>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</si>
  <si>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</si>
  <si>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</si>
  <si>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</si>
  <si>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</si>
  <si>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</si>
  <si>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</si>
  <si>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</si>
  <si>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</si>
  <si>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</si>
  <si>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</si>
  <si>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</si>
  <si>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</si>
  <si>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</si>
  <si>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</si>
  <si>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</si>
  <si>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</si>
  <si>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</si>
  <si>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</si>
  <si>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</si>
  <si>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</si>
  <si>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</si>
  <si>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</si>
  <si>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</si>
  <si>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</si>
  <si>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</si>
  <si>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</si>
  <si>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</si>
  <si>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</si>
  <si>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</si>
  <si>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</si>
  <si>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</si>
  <si>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</si>
  <si>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</si>
  <si>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</si>
  <si>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</si>
  <si>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</si>
  <si>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</si>
  <si>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</si>
  <si>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</si>
  <si>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</si>
  <si>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</si>
  <si>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</si>
  <si>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</si>
  <si>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</si>
  <si>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</si>
  <si>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</si>
  <si>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</si>
  <si>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</si>
  <si>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</si>
  <si>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</si>
  <si>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</si>
  <si>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</si>
  <si>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</si>
  <si>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</si>
  <si>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</si>
  <si>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</si>
  <si>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</si>
  <si>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</si>
  <si>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</si>
  <si>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</si>
  <si>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</si>
  <si>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</si>
  <si>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</si>
  <si>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</si>
  <si>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</si>
  <si>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</si>
  <si>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</si>
  <si>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</si>
  <si>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</si>
  <si>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</si>
  <si>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</si>
  <si>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</si>
  <si>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</si>
  <si>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</si>
  <si>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</si>
  <si>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</si>
  <si>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</si>
  <si>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</si>
  <si>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</si>
  <si>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</si>
  <si>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</si>
  <si>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</si>
  <si>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</si>
  <si>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</si>
  <si>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</si>
  <si>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</si>
  <si>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</si>
  <si>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</si>
  <si>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</si>
  <si>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</si>
  <si>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</si>
  <si>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</si>
  <si>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</si>
  <si>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</si>
  <si>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</si>
  <si>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</si>
  <si>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</si>
  <si>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</si>
  <si>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</si>
  <si>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</si>
  <si>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Personal por etapas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</si>
  <si>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</si>
  <si>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</si>
  <si>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</si>
  <si>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</si>
  <si>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</si>
  <si>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</si>
  <si>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</si>
  <si>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</si>
  <si>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</si>
  <si>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</si>
  <si>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</si>
  <si>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</si>
  <si>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</si>
  <si>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</si>
  <si>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</si>
  <si>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</si>
  <si>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Analiza la implementación de normas, lineamientos y estándares metodológicos en la producción estadística en cada organismo.</t>
  </si>
  <si>
    <t>23.1.3</t>
  </si>
  <si>
    <t>Documento metodológico 1</t>
  </si>
  <si>
    <t>NA</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</si>
  <si>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</si>
  <si>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</si>
  <si>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</si>
  <si>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</si>
  <si>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</si>
  <si>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</si>
  <si>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</si>
  <si>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</si>
  <si>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</si>
  <si>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</si>
  <si>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</si>
  <si>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</si>
  <si>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</si>
  <si>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</si>
  <si>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</si>
  <si>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</si>
  <si>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</si>
  <si>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</si>
  <si>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</si>
  <si>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</si>
  <si>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</si>
  <si>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</si>
  <si>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</si>
  <si>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</si>
  <si>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</si>
  <si>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</si>
  <si>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</si>
  <si>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</si>
  <si>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</si>
  <si>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</si>
  <si>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</si>
  <si>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</si>
  <si>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</si>
  <si>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</si>
  <si>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</si>
  <si>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</si>
  <si>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</si>
  <si>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</si>
  <si>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</si>
  <si>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</si>
  <si>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</si>
  <si>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</si>
  <si>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</si>
  <si>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</si>
  <si>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</si>
  <si>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</si>
  <si>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</si>
  <si>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</si>
  <si>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</si>
  <si>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</si>
  <si>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</si>
  <si>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</si>
  <si>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</si>
  <si>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</si>
  <si>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</si>
  <si>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</si>
  <si>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</si>
  <si>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</si>
  <si>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</si>
  <si>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</si>
  <si>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</si>
  <si>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</si>
  <si>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</si>
  <si>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</si>
  <si>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</si>
  <si>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</si>
  <si>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</si>
  <si>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</si>
  <si>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</si>
  <si>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</si>
  <si>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Nececidades: Encuestas</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</si>
  <si>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</si>
  <si>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</si>
  <si>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</si>
  <si>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</si>
  <si>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</si>
  <si>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</si>
  <si>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</si>
  <si>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</si>
  <si>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</si>
  <si>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</si>
  <si>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</si>
  <si>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</si>
  <si>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</si>
  <si>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</si>
  <si>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</si>
  <si>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</si>
  <si>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</si>
  <si>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</si>
  <si>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</si>
  <si>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</si>
  <si>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</si>
  <si>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</si>
  <si>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</si>
  <si>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</si>
  <si>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</si>
  <si>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</si>
  <si>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</si>
  <si>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</si>
  <si>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</si>
  <si>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No aplica</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</si>
  <si>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</si>
  <si>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</si>
  <si>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</si>
  <si>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</si>
  <si>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</si>
  <si>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</si>
  <si>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</si>
  <si>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</si>
  <si>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</si>
  <si>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</si>
  <si>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</si>
  <si>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</si>
  <si>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</si>
  <si>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</si>
  <si>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</si>
  <si>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</si>
  <si>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</si>
  <si>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</si>
  <si>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</si>
  <si>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</si>
  <si>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</si>
  <si>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</si>
  <si>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</si>
  <si>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</si>
  <si>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</si>
  <si>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</si>
  <si>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</si>
  <si>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</si>
  <si>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</si>
  <si>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</si>
  <si>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</si>
  <si>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</si>
  <si>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</si>
  <si>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</si>
  <si>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</si>
  <si>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</si>
  <si>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</si>
  <si>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</si>
  <si>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</si>
  <si>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</si>
  <si>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</si>
  <si>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</si>
  <si>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</si>
  <si>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</si>
  <si>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</si>
  <si>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</si>
  <si>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</si>
  <si>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</si>
  <si>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</si>
  <si>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</si>
  <si>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</si>
  <si>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</si>
  <si>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</si>
  <si>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</si>
  <si>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</si>
  <si>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</si>
  <si>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</si>
  <si>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</si>
  <si>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</si>
  <si>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</si>
  <si>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</si>
  <si>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</si>
  <si>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</si>
  <si>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</si>
  <si>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</si>
  <si>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</si>
  <si>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</si>
  <si>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</si>
  <si>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</si>
  <si>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</si>
  <si>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</si>
  <si>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</si>
  <si>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</si>
  <si>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</si>
  <si>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</si>
  <si>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</si>
  <si>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</si>
  <si>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</si>
  <si>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</si>
  <si>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</si>
  <si>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</si>
  <si>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</si>
  <si>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</si>
  <si>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</si>
  <si>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</si>
  <si>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color theme="1"/>
        <rFont val="Quattrocento Sans"/>
        <family val="2"/>
      </rPr>
      <t>Fuente:</t>
    </r>
    <r>
      <rPr>
        <sz val="12"/>
        <color theme="1"/>
        <rFont val="Quattrocento Sans"/>
        <family val="2"/>
      </rPr>
      <t xml:space="preserve"> Estadísticas Distritales - DAP, Alcaldía Distrital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</si>
  <si>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</si>
  <si>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</si>
  <si>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</si>
  <si>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</si>
  <si>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</si>
  <si>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</si>
  <si>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</si>
  <si>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</si>
  <si>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</si>
  <si>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</si>
  <si>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</si>
  <si>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</si>
  <si>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</si>
  <si>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</si>
  <si>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</si>
  <si>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</si>
  <si>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</si>
  <si>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</si>
  <si>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</si>
  <si>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</si>
  <si>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</si>
  <si>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</si>
  <si>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</si>
  <si>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</si>
  <si>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</si>
  <si>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</si>
  <si>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</si>
  <si>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</si>
  <si>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</si>
  <si>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</si>
  <si>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</si>
  <si>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</si>
  <si>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</si>
  <si>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</si>
  <si>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</si>
  <si>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</si>
  <si>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</si>
  <si>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</si>
  <si>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</si>
  <si>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</si>
  <si>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</si>
  <si>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</si>
  <si>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</si>
  <si>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</si>
  <si>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</si>
  <si>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</si>
  <si>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</si>
  <si>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</si>
  <si>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</si>
  <si>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</si>
  <si>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</si>
  <si>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</si>
  <si>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</si>
  <si>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</si>
  <si>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</si>
  <si>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</si>
  <si>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</si>
  <si>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</si>
  <si>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</si>
  <si>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</si>
  <si>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</si>
  <si>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</si>
  <si>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</si>
  <si>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</si>
  <si>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</si>
  <si>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</si>
  <si>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</si>
  <si>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</si>
  <si>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</si>
  <si>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</si>
  <si>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</si>
  <si>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</si>
  <si>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</si>
  <si>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</si>
  <si>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</si>
  <si>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</si>
  <si>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</si>
  <si>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</si>
  <si>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</si>
  <si>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</si>
  <si>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</si>
  <si>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</si>
  <si>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</si>
  <si>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</si>
  <si>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</si>
  <si>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</si>
  <si>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</si>
  <si>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</si>
  <si>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</si>
  <si>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</si>
  <si>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</si>
  <si>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</si>
  <si>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</si>
  <si>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</si>
  <si>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</si>
  <si>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</si>
  <si>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</si>
  <si>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</si>
  <si>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</si>
  <si>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</si>
  <si>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</si>
  <si>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</si>
  <si>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</si>
  <si>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</si>
  <si>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</si>
  <si>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</si>
  <si>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</si>
  <si>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</si>
  <si>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</si>
  <si>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</si>
  <si>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</si>
  <si>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</si>
  <si>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</si>
  <si>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</si>
  <si>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</si>
  <si>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 xml:space="preserve">En 8 de las 8  etapas del proceso tiene al menos una persona </t>
  </si>
  <si>
    <t>NO INDAGA para medir la satisfacción de las necesidades de los usarios de la información estadística producida utiliza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</si>
</sst>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d\.m"/>
    <numFmt numFmtId="165" formatCode="0.0%"/>
  </numFmts>
  <fonts count="30">
    <font>
      <sz val="11"/>
      <color theme="1"/>
      <name val="Arial"/>
      <scheme val="minor"/>
    </font>
    <font>
      <sz val="12"/>
      <color theme="1"/>
      <name val="Quattrocento Sans"/>
      <family val="2"/>
    </font>
    <font>
      <sz val="11"/>
      <name val="Arial"/>
      <family val="2"/>
    </font>
    <font>
      <b/>
      <sz val="14"/>
      <color theme="1"/>
      <name val="Quattrocento Sans"/>
      <family val="2"/>
    </font>
    <font>
      <b/>
      <sz val="12"/>
      <color rgb="FFFFFFFF"/>
      <name val="Quattrocento Sans"/>
      <family val="2"/>
    </font>
    <font>
      <b/>
      <sz val="12"/>
      <color theme="1"/>
      <name val="Quattrocento Sans"/>
      <family val="2"/>
    </font>
    <font>
      <b/>
      <sz val="12"/>
      <color theme="4"/>
      <name val="Quattrocento Sans"/>
      <family val="2"/>
    </font>
    <font>
      <b/>
      <u/>
      <sz val="12"/>
      <color theme="4"/>
      <name val="Quattrocento Sans"/>
      <family val="2"/>
    </font>
    <font>
      <sz val="12"/>
      <color rgb="FF000000"/>
      <name val="Quattrocento Sans"/>
      <family val="2"/>
    </font>
    <font>
      <b/>
      <i/>
      <u/>
      <sz val="12"/>
      <color rgb="FF7F7F7F"/>
      <name val="Quattrocento Sans"/>
      <family val="2"/>
    </font>
    <font>
      <sz val="12"/>
      <color rgb="FF3A3A3A"/>
      <name val="Quattrocento Sans"/>
      <family val="2"/>
    </font>
    <font>
      <b/>
      <i/>
      <u/>
      <sz val="12"/>
      <color rgb="FF7F7F7F"/>
      <name val="Quattrocento Sans"/>
      <family val="2"/>
    </font>
    <font>
      <b/>
      <i/>
      <sz val="12"/>
      <color rgb="FF595959"/>
      <name val="Quattrocento Sans"/>
      <family val="2"/>
    </font>
    <font>
      <b/>
      <sz val="11"/>
      <color theme="0"/>
      <name val="Arial"/>
      <family val="2"/>
    </font>
    <font>
      <sz val="12"/>
      <color rgb="FF000000"/>
      <name val="Calibri"/>
      <family val="2"/>
    </font>
    <font>
      <sz val="12"/>
      <color rgb="FF202124"/>
      <name val="Calibri"/>
      <family val="2"/>
    </font>
    <font>
      <sz val="14"/>
      <color theme="1"/>
      <name val="Quattrocento Sans"/>
      <family val="2"/>
    </font>
    <font>
      <b/>
      <sz val="11"/>
      <color theme="1"/>
      <name val="Aptos Narrow"/>
      <family val="2"/>
    </font>
    <font>
      <sz val="11"/>
      <color theme="1"/>
      <name val="Aptos Narrow"/>
      <family val="2"/>
    </font>
    <font>
      <b/>
      <i/>
      <u/>
      <sz val="12"/>
      <color rgb="FF156082"/>
      <name val="Quattrocento Sans"/>
      <family val="2"/>
    </font>
    <font>
      <b/>
      <sz val="12"/>
      <color theme="0"/>
      <name val="Quattrocento Sans"/>
      <family val="2"/>
    </font>
    <font>
      <sz val="11"/>
      <color rgb="FF1F1F1F"/>
      <name val="Aptos Narrow"/>
      <family val="2"/>
    </font>
    <font>
      <sz val="12"/>
      <color theme="0"/>
      <name val="Quattrocento Sans"/>
      <family val="2"/>
    </font>
    <font>
      <sz val="11"/>
      <color theme="1"/>
      <name val="Arial"/>
      <family val="2"/>
      <scheme val="minor"/>
    </font>
    <font>
      <sz val="9"/>
      <color indexed="81"/>
      <name val="Tahoma"/>
      <family val="2"/>
    </font>
    <font>
      <b/>
      <sz val="9"/>
      <color indexed="81"/>
      <name val="Tahoma"/>
      <family val="2"/>
    </font>
    <font>
      <sz val="11"/>
      <color theme="1"/>
      <name val="Arial"/>
      <family val="2"/>
      <scheme val="minor"/>
    </font>
    <font>
      <b/>
      <sz val="11"/>
      <color rgb="FF000000"/>
      <name val="Aptos Narrow"/>
      <family val="2"/>
    </font>
    <font>
      <sz val="11"/>
      <color rgb="FFFFFFFF"/>
      <name val="Aptos Narrow"/>
      <family val="2"/>
    </font>
    <font>
      <sz val="11"/>
      <color rgb="FF000000"/>
      <name val="Aptos Narrow"/>
      <family val="2"/>
    </font>
  </fonts>
  <fills count="17">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156082"/>
        <bgColor rgb="FF156082"/>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FF0066"/>
        <bgColor theme="8"/>
      </patternFill>
    </fill>
    <fill>
      <patternFill patternType="solid">
        <fgColor rgb="FFFF0066"/>
        <bgColor indexed="64"/>
      </patternFill>
    </fill>
    <fill>
      <patternFill patternType="solid">
        <fgColor rgb="FFA02B93"/>
        <bgColor rgb="FF000000"/>
      </patternFill>
    </fill>
  </fills>
  <borders count="9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3">
    <xf numFmtId="0" fontId="0" fillId="0" borderId="0"/>
    <xf numFmtId="9" fontId="23" fillId="0" borderId="0" applyFont="0" applyFill="0" applyBorder="0" applyAlignment="0" applyProtection="0"/>
    <xf numFmtId="43" fontId="26" fillId="0" borderId="0" applyFont="0" applyFill="0" applyBorder="0" applyAlignment="0" applyProtection="0"/>
  </cellStyleXfs>
  <cellXfs count="215">
    <xf numFmtId="0" fontId="0" fillId="0" borderId="0" xfId="0"/>
    <xf numFmtId="0" fontId="1" fillId="0" borderId="0" xfId="0" applyFont="1"/>
    <xf numFmtId="0" fontId="1" fillId="0" borderId="19" xfId="0" applyFont="1" applyBorder="1"/>
    <xf numFmtId="0" fontId="1" fillId="0" borderId="20" xfId="0" applyFont="1" applyBorder="1"/>
    <xf numFmtId="0" fontId="6" fillId="5" borderId="21" xfId="0" applyFont="1" applyFill="1" applyBorder="1" applyAlignment="1">
      <alignment horizontal="right"/>
    </xf>
    <xf numFmtId="0" fontId="7" fillId="5" borderId="22" xfId="0" applyFont="1" applyFill="1" applyBorder="1"/>
    <xf numFmtId="0" fontId="1" fillId="5" borderId="22" xfId="0" applyFont="1" applyFill="1" applyBorder="1"/>
    <xf numFmtId="0" fontId="1" fillId="5" borderId="23" xfId="0" applyFont="1" applyFill="1" applyBorder="1"/>
    <xf numFmtId="0" fontId="1" fillId="0" borderId="0" xfId="0" applyFont="1" applyAlignment="1">
      <alignment vertical="center"/>
    </xf>
    <xf numFmtId="0" fontId="5" fillId="0" borderId="19" xfId="0" applyFont="1" applyBorder="1"/>
    <xf numFmtId="0" fontId="8" fillId="0" borderId="19" xfId="0" applyFont="1" applyBorder="1" applyAlignment="1">
      <alignment horizontal="left"/>
    </xf>
    <xf numFmtId="0" fontId="1" fillId="0" borderId="24" xfId="0" applyFont="1" applyBorder="1"/>
    <xf numFmtId="0" fontId="1" fillId="0" borderId="25" xfId="0" applyFont="1" applyBorder="1"/>
    <xf numFmtId="0" fontId="1" fillId="0" borderId="26" xfId="0" applyFont="1" applyBorder="1"/>
    <xf numFmtId="9" fontId="4" fillId="6" borderId="33" xfId="0" applyNumberFormat="1" applyFont="1" applyFill="1" applyBorder="1" applyAlignment="1">
      <alignment horizontal="center" vertical="center" wrapText="1"/>
    </xf>
    <xf numFmtId="0" fontId="4" fillId="6" borderId="34" xfId="0" applyFont="1" applyFill="1" applyBorder="1" applyAlignment="1">
      <alignment horizontal="center" vertical="center" wrapText="1"/>
    </xf>
    <xf numFmtId="9" fontId="4" fillId="6" borderId="35" xfId="0" applyNumberFormat="1" applyFont="1" applyFill="1" applyBorder="1" applyAlignment="1">
      <alignment horizontal="center" vertical="center" wrapText="1"/>
    </xf>
    <xf numFmtId="9" fontId="9" fillId="0" borderId="36" xfId="0" applyNumberFormat="1" applyFont="1" applyBorder="1" applyAlignment="1">
      <alignment vertical="center"/>
    </xf>
    <xf numFmtId="1" fontId="10" fillId="0" borderId="37" xfId="0" applyNumberFormat="1" applyFont="1" applyBorder="1" applyAlignment="1">
      <alignment horizontal="center" vertical="center"/>
    </xf>
    <xf numFmtId="9" fontId="10" fillId="0" borderId="37" xfId="0" applyNumberFormat="1" applyFont="1" applyBorder="1" applyAlignment="1">
      <alignment vertical="center"/>
    </xf>
    <xf numFmtId="9" fontId="10" fillId="0" borderId="38" xfId="0" applyNumberFormat="1" applyFont="1" applyBorder="1" applyAlignment="1">
      <alignment vertical="center"/>
    </xf>
    <xf numFmtId="9" fontId="11" fillId="0" borderId="39" xfId="0" applyNumberFormat="1" applyFont="1" applyBorder="1" applyAlignment="1">
      <alignment vertical="center"/>
    </xf>
    <xf numFmtId="1" fontId="10" fillId="0" borderId="40" xfId="0" applyNumberFormat="1" applyFont="1" applyBorder="1" applyAlignment="1">
      <alignment horizontal="center" vertical="center"/>
    </xf>
    <xf numFmtId="9" fontId="10" fillId="0" borderId="40" xfId="0" applyNumberFormat="1" applyFont="1" applyBorder="1" applyAlignment="1">
      <alignment vertical="center"/>
    </xf>
    <xf numFmtId="9" fontId="10" fillId="0" borderId="41" xfId="0" applyNumberFormat="1" applyFont="1" applyBorder="1" applyAlignment="1">
      <alignment vertical="center"/>
    </xf>
    <xf numFmtId="0" fontId="4" fillId="6" borderId="42" xfId="0" applyFont="1" applyFill="1" applyBorder="1" applyAlignment="1">
      <alignment horizontal="center" vertical="center"/>
    </xf>
    <xf numFmtId="9" fontId="12" fillId="7" borderId="46" xfId="0" applyNumberFormat="1" applyFont="1" applyFill="1" applyBorder="1" applyAlignment="1">
      <alignment horizontal="right" vertical="center"/>
    </xf>
    <xf numFmtId="0" fontId="5" fillId="8" borderId="22" xfId="0" applyFont="1" applyFill="1" applyBorder="1" applyAlignment="1">
      <alignment horizontal="center" wrapText="1"/>
    </xf>
    <xf numFmtId="0" fontId="1" fillId="9" borderId="47" xfId="0" applyFont="1" applyFill="1" applyBorder="1"/>
    <xf numFmtId="0" fontId="1" fillId="9" borderId="48" xfId="0" applyFont="1" applyFill="1" applyBorder="1"/>
    <xf numFmtId="0" fontId="1" fillId="9" borderId="49" xfId="0" applyFont="1" applyFill="1" applyBorder="1"/>
    <xf numFmtId="0" fontId="1" fillId="9" borderId="23" xfId="0" applyFont="1" applyFill="1" applyBorder="1"/>
    <xf numFmtId="0" fontId="1" fillId="9" borderId="50" xfId="0" applyFont="1" applyFill="1" applyBorder="1" applyAlignment="1">
      <alignment vertical="center"/>
    </xf>
    <xf numFmtId="0" fontId="1" fillId="9" borderId="22" xfId="0" applyFont="1" applyFill="1" applyBorder="1" applyAlignment="1">
      <alignment vertical="center" wrapText="1"/>
    </xf>
    <xf numFmtId="0" fontId="1" fillId="9" borderId="51" xfId="0" applyFont="1" applyFill="1" applyBorder="1" applyAlignment="1">
      <alignment vertical="center" wrapText="1"/>
    </xf>
    <xf numFmtId="0" fontId="1" fillId="9" borderId="23" xfId="0" applyFont="1" applyFill="1" applyBorder="1" applyAlignment="1">
      <alignment vertical="center" wrapText="1"/>
    </xf>
    <xf numFmtId="0" fontId="5" fillId="9" borderId="52" xfId="0" applyFont="1" applyFill="1" applyBorder="1"/>
    <xf numFmtId="0" fontId="1" fillId="9" borderId="53" xfId="0" applyFont="1" applyFill="1" applyBorder="1" applyAlignment="1">
      <alignment vertical="center"/>
    </xf>
    <xf numFmtId="0" fontId="1" fillId="9" borderId="53" xfId="0" applyFont="1" applyFill="1" applyBorder="1"/>
    <xf numFmtId="0" fontId="1" fillId="9" borderId="54" xfId="0" applyFont="1" applyFill="1" applyBorder="1"/>
    <xf numFmtId="0" fontId="13" fillId="10" borderId="55" xfId="0" applyFont="1" applyFill="1" applyBorder="1"/>
    <xf numFmtId="0" fontId="14" fillId="0" borderId="56" xfId="0" applyFont="1" applyBorder="1" applyAlignment="1">
      <alignment vertical="center"/>
    </xf>
    <xf numFmtId="0" fontId="14" fillId="0" borderId="57" xfId="0" applyFont="1" applyBorder="1" applyAlignment="1">
      <alignment vertical="center"/>
    </xf>
    <xf numFmtId="0" fontId="14" fillId="0" borderId="55" xfId="0" applyFont="1" applyBorder="1" applyAlignment="1">
      <alignment vertical="center"/>
    </xf>
    <xf numFmtId="0" fontId="15" fillId="0" borderId="56" xfId="0" applyFont="1" applyBorder="1" applyAlignment="1">
      <alignment vertical="center"/>
    </xf>
    <xf numFmtId="0" fontId="4" fillId="3" borderId="33"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4" fillId="3" borderId="35" xfId="0" applyFont="1" applyFill="1" applyBorder="1" applyAlignment="1">
      <alignment horizontal="center" vertical="center" wrapText="1"/>
    </xf>
    <xf numFmtId="0" fontId="1" fillId="8" borderId="37" xfId="0" applyFont="1" applyFill="1" applyBorder="1" applyAlignment="1">
      <alignment horizontal="center" vertical="center" wrapText="1"/>
    </xf>
    <xf numFmtId="9" fontId="1" fillId="8" borderId="37" xfId="0" applyNumberFormat="1" applyFont="1" applyFill="1" applyBorder="1" applyAlignment="1">
      <alignment horizontal="center" vertical="center" wrapText="1"/>
    </xf>
    <xf numFmtId="9" fontId="1" fillId="8" borderId="38" xfId="0" applyNumberFormat="1" applyFont="1" applyFill="1" applyBorder="1" applyAlignment="1">
      <alignment horizontal="center" vertical="center" wrapText="1"/>
    </xf>
    <xf numFmtId="0" fontId="5" fillId="7" borderId="66" xfId="0" applyFont="1" applyFill="1" applyBorder="1" applyAlignment="1">
      <alignment horizontal="center" vertical="center" wrapText="1"/>
    </xf>
    <xf numFmtId="9" fontId="5" fillId="7" borderId="69" xfId="0" applyNumberFormat="1" applyFont="1" applyFill="1" applyBorder="1" applyAlignment="1">
      <alignment horizontal="center" vertical="center" wrapText="1"/>
    </xf>
    <xf numFmtId="0" fontId="5" fillId="8" borderId="22" xfId="0" applyFont="1" applyFill="1" applyBorder="1" applyAlignment="1">
      <alignment horizontal="center" vertical="center" wrapText="1"/>
    </xf>
    <xf numFmtId="9" fontId="5" fillId="8" borderId="22" xfId="0" applyNumberFormat="1" applyFont="1" applyFill="1" applyBorder="1" applyAlignment="1">
      <alignment horizontal="center" vertical="center" wrapText="1"/>
    </xf>
    <xf numFmtId="0" fontId="5" fillId="9" borderId="22" xfId="0" applyFont="1" applyFill="1" applyBorder="1"/>
    <xf numFmtId="0" fontId="1" fillId="9" borderId="22" xfId="0" applyFont="1" applyFill="1" applyBorder="1" applyAlignment="1">
      <alignment vertical="center"/>
    </xf>
    <xf numFmtId="0" fontId="1" fillId="9" borderId="22" xfId="0" applyFont="1" applyFill="1" applyBorder="1"/>
    <xf numFmtId="0" fontId="16" fillId="0" borderId="0" xfId="0" applyFont="1"/>
    <xf numFmtId="0" fontId="5" fillId="0" borderId="0" xfId="0" applyFont="1" applyAlignment="1">
      <alignment horizontal="center" vertical="center"/>
    </xf>
    <xf numFmtId="0" fontId="5" fillId="0" borderId="0" xfId="0" applyFont="1" applyAlignment="1">
      <alignment horizontal="center" vertical="center" wrapText="1"/>
    </xf>
    <xf numFmtId="0" fontId="17" fillId="2" borderId="37" xfId="0" applyFont="1" applyFill="1" applyBorder="1" applyAlignment="1">
      <alignment horizontal="center" vertical="center"/>
    </xf>
    <xf numFmtId="0" fontId="17" fillId="2" borderId="37" xfId="0" applyFont="1" applyFill="1" applyBorder="1" applyAlignment="1">
      <alignment horizontal="center" vertical="center" wrapText="1"/>
    </xf>
    <xf numFmtId="0" fontId="18" fillId="0" borderId="37" xfId="0" applyFont="1" applyBorder="1" applyAlignment="1">
      <alignment horizontal="left" vertical="center" wrapText="1"/>
    </xf>
    <xf numFmtId="0" fontId="18" fillId="0" borderId="37" xfId="0" applyFont="1" applyBorder="1" applyAlignment="1">
      <alignment vertical="center"/>
    </xf>
    <xf numFmtId="9" fontId="18" fillId="0" borderId="37" xfId="0" applyNumberFormat="1" applyFont="1" applyBorder="1" applyAlignment="1">
      <alignment vertical="center"/>
    </xf>
    <xf numFmtId="0" fontId="19"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xf>
    <xf numFmtId="9" fontId="1" fillId="0" borderId="0" xfId="0" applyNumberFormat="1" applyFont="1" applyAlignment="1">
      <alignment vertical="center"/>
    </xf>
    <xf numFmtId="0" fontId="4" fillId="3" borderId="42" xfId="0" applyFont="1" applyFill="1" applyBorder="1" applyAlignment="1">
      <alignment horizontal="center" vertical="center" wrapText="1"/>
    </xf>
    <xf numFmtId="0" fontId="20" fillId="3" borderId="73" xfId="0" applyFont="1" applyFill="1" applyBorder="1" applyAlignment="1">
      <alignment horizontal="center" vertical="center" wrapText="1"/>
    </xf>
    <xf numFmtId="0" fontId="4" fillId="3" borderId="73" xfId="0" applyFont="1" applyFill="1" applyBorder="1" applyAlignment="1">
      <alignment horizontal="center" vertical="center" wrapText="1"/>
    </xf>
    <xf numFmtId="0" fontId="4" fillId="3" borderId="46" xfId="0" applyFont="1" applyFill="1" applyBorder="1" applyAlignment="1">
      <alignment horizontal="center" vertical="center" wrapText="1"/>
    </xf>
    <xf numFmtId="0" fontId="1" fillId="0" borderId="74" xfId="0" applyFont="1" applyBorder="1" applyAlignment="1">
      <alignment horizontal="left" vertical="center" wrapText="1"/>
    </xf>
    <xf numFmtId="9" fontId="1" fillId="0" borderId="75" xfId="0" applyNumberFormat="1" applyFont="1" applyBorder="1"/>
    <xf numFmtId="9" fontId="1" fillId="0" borderId="76" xfId="0" applyNumberFormat="1" applyFont="1" applyBorder="1"/>
    <xf numFmtId="0" fontId="1" fillId="0" borderId="36" xfId="0" applyFont="1" applyBorder="1" applyAlignment="1">
      <alignment horizontal="left" vertical="center" wrapText="1"/>
    </xf>
    <xf numFmtId="9" fontId="1" fillId="0" borderId="37" xfId="0" applyNumberFormat="1" applyFont="1" applyBorder="1"/>
    <xf numFmtId="9" fontId="1" fillId="0" borderId="38" xfId="0" applyNumberFormat="1" applyFont="1" applyBorder="1"/>
    <xf numFmtId="0" fontId="1" fillId="0" borderId="39" xfId="0" applyFont="1" applyBorder="1" applyAlignment="1">
      <alignment horizontal="left" vertical="center" wrapText="1"/>
    </xf>
    <xf numFmtId="9" fontId="1" fillId="0" borderId="40" xfId="0" applyNumberFormat="1" applyFont="1" applyBorder="1"/>
    <xf numFmtId="9" fontId="1" fillId="0" borderId="41" xfId="0" applyNumberFormat="1" applyFont="1" applyBorder="1"/>
    <xf numFmtId="9" fontId="20" fillId="3" borderId="46" xfId="0" applyNumberFormat="1" applyFont="1" applyFill="1" applyBorder="1" applyAlignment="1">
      <alignment horizontal="center" vertical="center" wrapText="1"/>
    </xf>
    <xf numFmtId="0" fontId="20" fillId="11" borderId="42" xfId="0" applyFont="1" applyFill="1" applyBorder="1" applyAlignment="1">
      <alignment horizontal="center" vertical="center" wrapText="1"/>
    </xf>
    <xf numFmtId="0" fontId="4" fillId="11" borderId="42" xfId="0" applyFont="1" applyFill="1" applyBorder="1" applyAlignment="1">
      <alignment horizontal="center" vertical="center" wrapText="1"/>
    </xf>
    <xf numFmtId="9" fontId="20" fillId="11" borderId="46" xfId="0" applyNumberFormat="1" applyFont="1" applyFill="1" applyBorder="1" applyAlignment="1">
      <alignment horizontal="center" vertical="center" wrapText="1"/>
    </xf>
    <xf numFmtId="9" fontId="20" fillId="12" borderId="46" xfId="0" applyNumberFormat="1" applyFont="1" applyFill="1" applyBorder="1" applyAlignment="1">
      <alignment horizontal="center" vertical="center" wrapText="1"/>
    </xf>
    <xf numFmtId="0" fontId="1" fillId="0" borderId="19" xfId="0" applyFont="1" applyBorder="1" applyAlignment="1">
      <alignment vertical="center"/>
    </xf>
    <xf numFmtId="0" fontId="1" fillId="9" borderId="47" xfId="0" applyFont="1" applyFill="1" applyBorder="1" applyAlignment="1">
      <alignment vertical="center"/>
    </xf>
    <xf numFmtId="0" fontId="1" fillId="9" borderId="48" xfId="0" applyFont="1" applyFill="1" applyBorder="1" applyAlignment="1">
      <alignment vertical="center"/>
    </xf>
    <xf numFmtId="0" fontId="1" fillId="9" borderId="49" xfId="0" applyFont="1" applyFill="1" applyBorder="1" applyAlignment="1">
      <alignment vertical="center"/>
    </xf>
    <xf numFmtId="0" fontId="1" fillId="0" borderId="20" xfId="0" applyFont="1" applyBorder="1" applyAlignment="1">
      <alignment vertical="center"/>
    </xf>
    <xf numFmtId="0" fontId="5" fillId="9" borderId="52" xfId="0" applyFont="1" applyFill="1" applyBorder="1" applyAlignment="1">
      <alignment vertical="center"/>
    </xf>
    <xf numFmtId="0" fontId="1" fillId="9" borderId="54" xfId="0" applyFont="1" applyFill="1" applyBorder="1" applyAlignment="1">
      <alignment vertical="center"/>
    </xf>
    <xf numFmtId="165" fontId="18" fillId="0" borderId="37" xfId="0" applyNumberFormat="1" applyFont="1" applyBorder="1" applyAlignment="1">
      <alignment vertical="center"/>
    </xf>
    <xf numFmtId="0" fontId="1" fillId="0" borderId="37" xfId="0" applyFont="1" applyBorder="1"/>
    <xf numFmtId="0" fontId="1" fillId="0" borderId="0" xfId="0" applyFont="1" applyAlignment="1">
      <alignment vertical="center" wrapText="1"/>
    </xf>
    <xf numFmtId="165" fontId="1" fillId="0" borderId="0" xfId="0" applyNumberFormat="1" applyFont="1" applyAlignment="1">
      <alignment vertical="center"/>
    </xf>
    <xf numFmtId="0" fontId="20" fillId="11" borderId="73" xfId="0" applyFont="1" applyFill="1" applyBorder="1" applyAlignment="1">
      <alignment horizontal="center" vertical="center" wrapText="1"/>
    </xf>
    <xf numFmtId="0" fontId="4" fillId="11" borderId="46" xfId="0" applyFont="1" applyFill="1" applyBorder="1" applyAlignment="1">
      <alignment horizontal="center" vertical="center" wrapText="1"/>
    </xf>
    <xf numFmtId="0" fontId="1" fillId="0" borderId="64" xfId="0" applyFont="1" applyBorder="1" applyAlignment="1">
      <alignment horizontal="left" vertical="center" wrapText="1"/>
    </xf>
    <xf numFmtId="9" fontId="1" fillId="0" borderId="79" xfId="0" applyNumberFormat="1" applyFont="1" applyBorder="1"/>
    <xf numFmtId="9" fontId="1" fillId="0" borderId="75" xfId="0" applyNumberFormat="1" applyFont="1" applyBorder="1" applyAlignment="1">
      <alignment vertical="center"/>
    </xf>
    <xf numFmtId="9" fontId="1" fillId="0" borderId="76" xfId="0" applyNumberFormat="1" applyFont="1" applyBorder="1" applyAlignment="1">
      <alignment vertical="center"/>
    </xf>
    <xf numFmtId="9" fontId="1" fillId="0" borderId="37" xfId="0" applyNumberFormat="1" applyFont="1" applyBorder="1" applyAlignment="1">
      <alignment vertical="center"/>
    </xf>
    <xf numFmtId="0" fontId="4" fillId="13" borderId="42" xfId="0" applyFont="1" applyFill="1" applyBorder="1" applyAlignment="1">
      <alignment horizontal="center" vertical="center" wrapText="1"/>
    </xf>
    <xf numFmtId="0" fontId="20" fillId="13" borderId="73" xfId="0" applyFont="1" applyFill="1" applyBorder="1" applyAlignment="1">
      <alignment horizontal="center" vertical="center" wrapText="1"/>
    </xf>
    <xf numFmtId="0" fontId="4" fillId="13" borderId="46" xfId="0" applyFont="1" applyFill="1" applyBorder="1" applyAlignment="1">
      <alignment horizontal="center" vertical="center" wrapText="1"/>
    </xf>
    <xf numFmtId="0" fontId="1" fillId="0" borderId="81" xfId="0" applyFont="1" applyBorder="1" applyAlignment="1">
      <alignment horizontal="left" vertical="center" wrapText="1"/>
    </xf>
    <xf numFmtId="9" fontId="1" fillId="0" borderId="82" xfId="0" applyNumberFormat="1" applyFont="1" applyBorder="1" applyAlignment="1">
      <alignment vertical="center"/>
    </xf>
    <xf numFmtId="9" fontId="1" fillId="0" borderId="83" xfId="0" applyNumberFormat="1" applyFont="1" applyBorder="1" applyAlignment="1">
      <alignment vertical="center"/>
    </xf>
    <xf numFmtId="9" fontId="20" fillId="13" borderId="85" xfId="0" applyNumberFormat="1" applyFont="1" applyFill="1" applyBorder="1" applyAlignment="1">
      <alignment horizontal="center" vertical="center" wrapText="1"/>
    </xf>
    <xf numFmtId="0" fontId="1" fillId="0" borderId="24" xfId="0" applyFont="1" applyBorder="1" applyAlignment="1">
      <alignment vertical="center"/>
    </xf>
    <xf numFmtId="0" fontId="1" fillId="0" borderId="25" xfId="0" applyFont="1" applyBorder="1" applyAlignment="1">
      <alignment vertical="center"/>
    </xf>
    <xf numFmtId="0" fontId="1" fillId="0" borderId="26" xfId="0" applyFont="1" applyBorder="1" applyAlignment="1">
      <alignment vertical="center"/>
    </xf>
    <xf numFmtId="0" fontId="22" fillId="0" borderId="0" xfId="0" applyFont="1"/>
    <xf numFmtId="0" fontId="22" fillId="0" borderId="25" xfId="0" applyFont="1" applyBorder="1"/>
    <xf numFmtId="9" fontId="1" fillId="0" borderId="77" xfId="0" applyNumberFormat="1" applyFont="1" applyBorder="1"/>
    <xf numFmtId="0" fontId="1" fillId="9" borderId="28" xfId="0" applyFont="1" applyFill="1" applyBorder="1" applyAlignment="1">
      <alignment vertical="center"/>
    </xf>
    <xf numFmtId="0" fontId="1" fillId="0" borderId="86" xfId="0" applyFont="1" applyBorder="1"/>
    <xf numFmtId="0" fontId="18" fillId="0" borderId="37" xfId="0" applyFont="1" applyBorder="1" applyAlignment="1">
      <alignment horizontal="left" vertical="center"/>
    </xf>
    <xf numFmtId="49" fontId="18" fillId="14" borderId="37" xfId="0" applyNumberFormat="1" applyFont="1" applyFill="1" applyBorder="1" applyAlignment="1">
      <alignment horizontal="right" vertical="center"/>
    </xf>
    <xf numFmtId="0" fontId="1" fillId="0" borderId="27" xfId="0" applyFont="1" applyBorder="1" applyAlignment="1">
      <alignment vertical="center"/>
    </xf>
    <xf numFmtId="0" fontId="18" fillId="0" borderId="28" xfId="0" applyFont="1" applyBorder="1" applyAlignment="1">
      <alignment vertical="center"/>
    </xf>
    <xf numFmtId="9" fontId="18" fillId="0" borderId="28" xfId="0" applyNumberFormat="1" applyFont="1" applyBorder="1" applyAlignment="1">
      <alignment vertical="center"/>
    </xf>
    <xf numFmtId="0" fontId="1" fillId="0" borderId="29" xfId="0" applyFont="1" applyBorder="1" applyAlignment="1">
      <alignment vertical="center"/>
    </xf>
    <xf numFmtId="0" fontId="1" fillId="15" borderId="87" xfId="0" applyFont="1" applyFill="1" applyBorder="1" applyAlignment="1">
      <alignment vertical="center"/>
    </xf>
    <xf numFmtId="0" fontId="1" fillId="0" borderId="87" xfId="0" applyFont="1" applyBorder="1" applyAlignment="1">
      <alignment horizontal="left" vertical="center" wrapText="1"/>
    </xf>
    <xf numFmtId="0" fontId="18" fillId="0" borderId="87" xfId="0" applyFont="1" applyBorder="1" applyAlignment="1">
      <alignment vertical="center" wrapText="1"/>
    </xf>
    <xf numFmtId="9" fontId="18" fillId="0" borderId="87" xfId="1" applyFont="1" applyBorder="1" applyAlignment="1">
      <alignment vertical="center" wrapText="1"/>
    </xf>
    <xf numFmtId="9" fontId="18" fillId="0" borderId="87" xfId="0" applyNumberFormat="1" applyFont="1" applyBorder="1" applyAlignment="1">
      <alignment vertical="center"/>
    </xf>
    <xf numFmtId="0" fontId="18" fillId="0" borderId="87" xfId="0" applyFont="1" applyBorder="1" applyAlignment="1">
      <alignment horizontal="center" vertical="center" wrapText="1"/>
    </xf>
    <xf numFmtId="9" fontId="1" fillId="0" borderId="88" xfId="0" applyNumberFormat="1" applyFont="1" applyBorder="1" applyAlignment="1">
      <alignment vertical="center"/>
    </xf>
    <xf numFmtId="0" fontId="1" fillId="0" borderId="27" xfId="0" applyFont="1" applyBorder="1"/>
    <xf numFmtId="0" fontId="18" fillId="0" borderId="28" xfId="0" applyFont="1" applyBorder="1" applyAlignment="1">
      <alignment horizontal="left" vertical="center" wrapText="1"/>
    </xf>
    <xf numFmtId="0" fontId="1" fillId="0" borderId="29" xfId="0" applyFont="1" applyBorder="1"/>
    <xf numFmtId="0" fontId="1" fillId="0" borderId="28" xfId="0" applyFont="1" applyBorder="1" applyAlignment="1">
      <alignment vertical="center" wrapText="1"/>
    </xf>
    <xf numFmtId="0" fontId="1" fillId="0" borderId="28" xfId="0" applyFont="1" applyBorder="1" applyAlignment="1">
      <alignment horizontal="center" vertical="center"/>
    </xf>
    <xf numFmtId="0" fontId="27" fillId="2" borderId="37" xfId="0" applyFont="1" applyFill="1" applyBorder="1" applyAlignment="1">
      <alignment horizontal="center" vertical="center"/>
    </xf>
    <xf numFmtId="0" fontId="27" fillId="2" borderId="37" xfId="0" applyFont="1" applyFill="1" applyBorder="1" applyAlignment="1">
      <alignment horizontal="center" vertical="center" wrapText="1"/>
    </xf>
    <xf numFmtId="0" fontId="28" fillId="16" borderId="37" xfId="0" applyFont="1" applyFill="1" applyBorder="1" applyAlignment="1">
      <alignment horizontal="right" vertical="center"/>
    </xf>
    <xf numFmtId="0" fontId="29" fillId="0" borderId="37" xfId="0" applyFont="1" applyBorder="1" applyAlignment="1">
      <alignment horizontal="left" vertical="center" wrapText="1"/>
    </xf>
    <xf numFmtId="0" fontId="29" fillId="0" borderId="72" xfId="0" applyFont="1" applyBorder="1" applyAlignment="1">
      <alignment vertical="center" wrapText="1"/>
    </xf>
    <xf numFmtId="0" fontId="29" fillId="0" borderId="89" xfId="0" applyFont="1" applyBorder="1" applyAlignment="1">
      <alignment horizontal="center" vertical="center"/>
    </xf>
    <xf numFmtId="0" fontId="29" fillId="0" borderId="87" xfId="0" applyFont="1" applyBorder="1" applyAlignment="1">
      <alignment vertical="center"/>
    </xf>
    <xf numFmtId="9" fontId="29" fillId="0" borderId="87" xfId="0" applyNumberFormat="1" applyFont="1" applyBorder="1" applyAlignment="1">
      <alignment vertical="center"/>
    </xf>
    <xf numFmtId="164" fontId="28" fillId="16" borderId="37" xfId="0" applyNumberFormat="1" applyFont="1" applyFill="1" applyBorder="1" applyAlignment="1">
      <alignment horizontal="right" vertical="center"/>
    </xf>
    <xf numFmtId="9" fontId="29" fillId="0" borderId="87" xfId="1" applyFont="1" applyFill="1" applyBorder="1" applyAlignment="1">
      <alignment vertical="center"/>
    </xf>
    <xf numFmtId="164" fontId="28" fillId="16" borderId="77" xfId="0" applyNumberFormat="1" applyFont="1" applyFill="1" applyBorder="1" applyAlignment="1">
      <alignment horizontal="right" vertical="center"/>
    </xf>
    <xf numFmtId="0" fontId="29" fillId="0" borderId="77" xfId="0" applyFont="1" applyBorder="1" applyAlignment="1">
      <alignment horizontal="left" vertical="center" wrapText="1"/>
    </xf>
    <xf numFmtId="0" fontId="29" fillId="0" borderId="78" xfId="0" applyFont="1" applyBorder="1" applyAlignment="1">
      <alignment vertical="center" wrapText="1"/>
    </xf>
    <xf numFmtId="43" fontId="28" fillId="16" borderId="87" xfId="2" applyFont="1" applyFill="1" applyBorder="1" applyAlignment="1">
      <alignment horizontal="right" vertical="center"/>
    </xf>
    <xf numFmtId="0" fontId="29" fillId="0" borderId="87" xfId="0" applyFont="1" applyBorder="1" applyAlignment="1">
      <alignment vertical="center" wrapText="1"/>
    </xf>
    <xf numFmtId="49" fontId="28" fillId="16" borderId="37" xfId="0" applyNumberFormat="1" applyFont="1" applyFill="1" applyBorder="1" applyAlignment="1">
      <alignment horizontal="right" vertical="center"/>
    </xf>
    <xf numFmtId="165" fontId="29" fillId="0" borderId="87" xfId="1" applyNumberFormat="1" applyFont="1" applyFill="1" applyBorder="1" applyAlignment="1">
      <alignment vertical="center"/>
    </xf>
    <xf numFmtId="0" fontId="21" fillId="0" borderId="28" xfId="0" applyFont="1" applyBorder="1" applyAlignment="1">
      <alignment vertical="center" wrapText="1"/>
    </xf>
    <xf numFmtId="0" fontId="8" fillId="0" borderId="80" xfId="0" applyFont="1" applyBorder="1" applyAlignment="1">
      <alignment horizontal="left" vertical="center" wrapText="1"/>
    </xf>
    <xf numFmtId="49" fontId="1" fillId="15" borderId="87" xfId="0" applyNumberFormat="1" applyFont="1" applyFill="1" applyBorder="1" applyAlignment="1">
      <alignment horizontal="right" vertical="center"/>
    </xf>
    <xf numFmtId="0" fontId="18" fillId="0" borderId="90" xfId="0" applyFont="1" applyBorder="1" applyAlignment="1">
      <alignment horizontal="left" vertical="center" wrapText="1"/>
    </xf>
    <xf numFmtId="0" fontId="1" fillId="0" borderId="87" xfId="0" applyFont="1" applyBorder="1" applyAlignment="1">
      <alignment vertical="center" wrapText="1"/>
    </xf>
    <xf numFmtId="0" fontId="1" fillId="0" borderId="87" xfId="0" applyFont="1" applyBorder="1" applyAlignment="1">
      <alignment horizontal="center" vertical="center"/>
    </xf>
    <xf numFmtId="0" fontId="18" fillId="0" borderId="87" xfId="0" applyFont="1" applyBorder="1" applyAlignment="1">
      <alignment vertical="center"/>
    </xf>
    <xf numFmtId="0" fontId="1" fillId="2" borderId="7" xfId="0" applyFont="1" applyFill="1" applyBorder="1"/>
    <xf numFmtId="0" fontId="2" fillId="0" borderId="8" xfId="0" applyFont="1" applyBorder="1"/>
    <xf numFmtId="0" fontId="2" fillId="0" borderId="9" xfId="0" applyFont="1" applyBorder="1"/>
    <xf numFmtId="0" fontId="4" fillId="3" borderId="10" xfId="0" applyFont="1" applyFill="1" applyBorder="1" applyAlignment="1">
      <alignment horizontal="center" vertical="center"/>
    </xf>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5" xfId="0" applyFont="1" applyBorder="1"/>
    <xf numFmtId="0" fontId="5" fillId="4" borderId="16" xfId="0" applyFont="1" applyFill="1" applyBorder="1" applyAlignment="1">
      <alignment horizontal="center" vertical="center"/>
    </xf>
    <xf numFmtId="0" fontId="2" fillId="0" borderId="17" xfId="0" applyFont="1" applyBorder="1"/>
    <xf numFmtId="0" fontId="2" fillId="0" borderId="18" xfId="0" applyFont="1" applyBorder="1"/>
    <xf numFmtId="0" fontId="1" fillId="2" borderId="1" xfId="0" applyFont="1" applyFill="1" applyBorder="1"/>
    <xf numFmtId="0" fontId="2" fillId="0" borderId="2" xfId="0" applyFont="1" applyBorder="1"/>
    <xf numFmtId="0" fontId="2" fillId="0" borderId="3" xfId="0" applyFont="1" applyBorder="1"/>
    <xf numFmtId="0" fontId="3" fillId="2" borderId="4" xfId="0" applyFont="1" applyFill="1" applyBorder="1" applyAlignment="1">
      <alignment horizontal="center"/>
    </xf>
    <xf numFmtId="0" fontId="2" fillId="0" borderId="5" xfId="0" applyFont="1" applyBorder="1"/>
    <xf numFmtId="0" fontId="2" fillId="0" borderId="6" xfId="0" applyFont="1" applyBorder="1"/>
    <xf numFmtId="0" fontId="5" fillId="4" borderId="4" xfId="0" applyFont="1" applyFill="1" applyBorder="1" applyAlignment="1">
      <alignment horizontal="center" vertical="center"/>
    </xf>
    <xf numFmtId="0" fontId="5" fillId="2" borderId="30" xfId="0" applyFont="1" applyFill="1" applyBorder="1" applyAlignment="1">
      <alignment horizontal="center"/>
    </xf>
    <xf numFmtId="0" fontId="2" fillId="0" borderId="31" xfId="0" applyFont="1" applyBorder="1"/>
    <xf numFmtId="0" fontId="2" fillId="0" borderId="32" xfId="0" applyFont="1" applyBorder="1"/>
    <xf numFmtId="0" fontId="12" fillId="7" borderId="43" xfId="0" applyFont="1" applyFill="1" applyBorder="1" applyAlignment="1">
      <alignment horizontal="center" vertical="center"/>
    </xf>
    <xf numFmtId="0" fontId="2" fillId="0" borderId="44" xfId="0" applyFont="1" applyBorder="1"/>
    <xf numFmtId="0" fontId="2" fillId="0" borderId="45" xfId="0" applyFont="1" applyBorder="1"/>
    <xf numFmtId="0" fontId="1" fillId="2" borderId="4" xfId="0" applyFont="1" applyFill="1" applyBorder="1"/>
    <xf numFmtId="0" fontId="4" fillId="3" borderId="27" xfId="0" applyFont="1" applyFill="1" applyBorder="1" applyAlignment="1">
      <alignment horizontal="center" vertical="center"/>
    </xf>
    <xf numFmtId="0" fontId="2" fillId="0" borderId="28" xfId="0" applyFont="1" applyBorder="1"/>
    <xf numFmtId="0" fontId="2" fillId="0" borderId="29" xfId="0" applyFont="1" applyBorder="1"/>
    <xf numFmtId="0" fontId="2" fillId="0" borderId="58" xfId="0" applyFont="1" applyBorder="1"/>
    <xf numFmtId="0" fontId="2" fillId="0" borderId="59" xfId="0" applyFont="1" applyBorder="1"/>
    <xf numFmtId="0" fontId="2" fillId="0" borderId="60" xfId="0" applyFont="1" applyBorder="1"/>
    <xf numFmtId="0" fontId="1" fillId="8" borderId="39" xfId="0" applyFont="1" applyFill="1" applyBorder="1" applyAlignment="1">
      <alignment vertical="center" wrapText="1"/>
    </xf>
    <xf numFmtId="0" fontId="2" fillId="0" borderId="64" xfId="0" applyFont="1" applyBorder="1"/>
    <xf numFmtId="0" fontId="2" fillId="0" borderId="65" xfId="0" applyFont="1" applyBorder="1"/>
    <xf numFmtId="0" fontId="5" fillId="7" borderId="67" xfId="0" applyFont="1" applyFill="1" applyBorder="1" applyAlignment="1">
      <alignment horizontal="center" vertical="center" wrapText="1"/>
    </xf>
    <xf numFmtId="0" fontId="2" fillId="0" borderId="68" xfId="0" applyFont="1" applyBorder="1"/>
    <xf numFmtId="0" fontId="5" fillId="4" borderId="61" xfId="0" applyFont="1" applyFill="1" applyBorder="1" applyAlignment="1">
      <alignment horizontal="center" vertical="center"/>
    </xf>
    <xf numFmtId="0" fontId="2" fillId="0" borderId="62" xfId="0" applyFont="1" applyBorder="1"/>
    <xf numFmtId="0" fontId="2" fillId="0" borderId="63" xfId="0" applyFont="1" applyBorder="1"/>
    <xf numFmtId="0" fontId="5" fillId="2" borderId="70" xfId="0" applyFont="1" applyFill="1" applyBorder="1" applyAlignment="1">
      <alignment horizontal="center" vertical="center" wrapText="1"/>
    </xf>
    <xf numFmtId="0" fontId="2" fillId="0" borderId="71" xfId="0" applyFont="1" applyBorder="1"/>
    <xf numFmtId="0" fontId="20" fillId="3" borderId="70" xfId="0" applyFont="1" applyFill="1" applyBorder="1" applyAlignment="1">
      <alignment horizontal="right" vertical="center" wrapText="1"/>
    </xf>
    <xf numFmtId="0" fontId="20" fillId="11" borderId="70" xfId="0" applyFont="1" applyFill="1" applyBorder="1" applyAlignment="1">
      <alignment horizontal="right" vertical="center" wrapText="1"/>
    </xf>
    <xf numFmtId="0" fontId="4" fillId="12" borderId="70" xfId="0" applyFont="1" applyFill="1" applyBorder="1" applyAlignment="1">
      <alignment horizontal="right" vertical="center" wrapText="1"/>
    </xf>
    <xf numFmtId="0" fontId="16" fillId="2" borderId="1" xfId="0" applyFont="1" applyFill="1" applyBorder="1"/>
    <xf numFmtId="0" fontId="16" fillId="2" borderId="4" xfId="0" applyFont="1" applyFill="1" applyBorder="1"/>
    <xf numFmtId="0" fontId="1" fillId="2" borderId="4" xfId="0" applyFont="1" applyFill="1" applyBorder="1" applyAlignment="1">
      <alignment vertical="center"/>
    </xf>
    <xf numFmtId="0" fontId="1" fillId="2" borderId="1" xfId="0" applyFont="1" applyFill="1" applyBorder="1" applyAlignment="1">
      <alignment vertical="center"/>
    </xf>
    <xf numFmtId="0" fontId="3" fillId="2" borderId="4" xfId="0" applyFont="1" applyFill="1" applyBorder="1" applyAlignment="1">
      <alignment horizontal="center" vertical="center"/>
    </xf>
    <xf numFmtId="0" fontId="20" fillId="13" borderId="30" xfId="0" applyFont="1" applyFill="1" applyBorder="1" applyAlignment="1">
      <alignment horizontal="right" vertical="center" wrapText="1"/>
    </xf>
    <xf numFmtId="0" fontId="2" fillId="0" borderId="84" xfId="0" applyFont="1" applyBorder="1"/>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1.xml"/><Relationship Id="rId1" Type="http://schemas.microsoft.com/office/2011/relationships/chartStyle" Target="style1.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2.xml"/><Relationship Id="rId1" Type="http://schemas.microsoft.com/office/2011/relationships/chartStyle" Target="style2.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7135012885294102"/>
          <c:y val="0.14539532381773834"/>
          <c:w val="0.44308390022675742"/>
          <c:h val="0.70287769784172671"/>
        </c:manualLayout>
      </c:layout>
      <c:radarChart>
        <c:radarStyle val="marker"/>
        <c:varyColors val="1"/>
        <c:ser>
          <c:idx val="0"/>
          <c:order val="0"/>
          <c:tx>
            <c:strRef>
              <c:f>'A. Resultado global'!$E$17</c:f>
              <c:strCache>
                <c:ptCount val="1"/>
                <c:pt idx="0">
                  <c:v>Restulado obtenido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0.10480023330417031"/>
                  <c:y val="-5.75539568345323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0.75694444444444442</c:v>
                </c:pt>
                <c:pt idx="1">
                  <c:v>0.90277777777777779</c:v>
                </c:pt>
                <c:pt idx="2">
                  <c:v>0.66666666666666663</c:v>
                </c:pt>
                <c:pt idx="3">
                  <c:v>0.47569444444444442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0.4375</c:v>
                </c:pt>
                <c:pt idx="1">
                  <c:v>0.31944444444444442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0.40277777777777779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0.16666666666666666</c:v>
                </c:pt>
                <c:pt idx="1">
                  <c:v>0.33333333333333331</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0.31944444444444442</c:v>
                </c:pt>
                <c:pt idx="1">
                  <c:v>0.15625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0.1875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0.22222222222222221</c:v>
                </c:pt>
                <c:pt idx="1">
                  <c:v>8.3333333333333329E-2</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0.16666666666666666</c:v>
                </c:pt>
                <c:pt idx="1">
                  <c:v>0.16666666666666666</c:v>
                </c:pt>
                <c:pt idx="2">
                  <c:v>0.16666666666666666</c:v>
                </c:pt>
                <c:pt idx="3">
                  <c:v>0.125</c:v>
                </c:pt>
                <c:pt idx="4">
                  <c:v>5.5555555555555552E-2</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2.3572316618317529E-2"/>
                  <c:y val="-0.115323681314029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dLbl>
              <c:idx val="4"/>
              <c:layout>
                <c:manualLayout>
                  <c:x val="-4.5274476513865727E-3"/>
                  <c:y val="4.73118279569892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67B-41DE-B269-D587159F0C8E}"/>
                </c:ext>
              </c:extLst>
            </c:dLbl>
            <c:dLbl>
              <c:idx val="5"/>
              <c:layout>
                <c:manualLayout>
                  <c:x val="2.2637238256932655E-3"/>
                  <c:y val="-5.16129032258064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67B-41DE-B269-D587159F0C8E}"/>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0.16666666666666666</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8.3333333333333329E-2</c:v>
                </c:pt>
                <c:pt idx="1">
                  <c:v>0.33333333333333331</c:v>
                </c:pt>
                <c:pt idx="2">
                  <c:v>0.22222222222222221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0.25</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257175</xdr:colOff>
      <xdr:row>12</xdr:row>
      <xdr:rowOff>133350</xdr:rowOff>
    </xdr:from>
    <xdr:ext cx="4200525" cy="2647950"/>
    <xdr:graphicFrame macro="">
      <xdr:nvGraphicFramePr>
        <xdr:cNvPr id="1563776827" name="Chart 1">
          <a:extLst>
            <a:ext uri="{FF2B5EF4-FFF2-40B4-BE49-F238E27FC236}">
              <a16:creationId xmlns:a16="http://schemas.microsoft.com/office/drawing/2014/main" id="{00000000-0008-0000-0100-00003B5735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1</xdr:col>
      <xdr:colOff>57150</xdr:colOff>
      <xdr:row>0</xdr:row>
      <xdr:rowOff>114300</xdr:rowOff>
    </xdr:from>
    <xdr:ext cx="1047750" cy="8953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219075</xdr:colOff>
      <xdr:row>10</xdr:row>
      <xdr:rowOff>171450</xdr:rowOff>
    </xdr:from>
    <xdr:ext cx="4343400" cy="2171700"/>
    <xdr:graphicFrame macro="">
      <xdr:nvGraphicFramePr>
        <xdr:cNvPr id="1598991190" name="Chart 2">
          <a:extLst>
            <a:ext uri="{FF2B5EF4-FFF2-40B4-BE49-F238E27FC236}">
              <a16:creationId xmlns:a16="http://schemas.microsoft.com/office/drawing/2014/main" id="{00000000-0008-0000-0300-000056AB4E5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7</xdr:col>
      <xdr:colOff>257175</xdr:colOff>
      <xdr:row>18</xdr:row>
      <xdr:rowOff>19050</xdr:rowOff>
    </xdr:from>
    <xdr:ext cx="4324350" cy="2143125"/>
    <xdr:graphicFrame macro="">
      <xdr:nvGraphicFramePr>
        <xdr:cNvPr id="1107328867" name="Chart 3">
          <a:extLst>
            <a:ext uri="{FF2B5EF4-FFF2-40B4-BE49-F238E27FC236}">
              <a16:creationId xmlns:a16="http://schemas.microsoft.com/office/drawing/2014/main" id="{00000000-0008-0000-0300-0000637F004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7</xdr:col>
      <xdr:colOff>247650</xdr:colOff>
      <xdr:row>25</xdr:row>
      <xdr:rowOff>171450</xdr:rowOff>
    </xdr:from>
    <xdr:ext cx="4324350" cy="2333625"/>
    <xdr:graphicFrame macro="">
      <xdr:nvGraphicFramePr>
        <xdr:cNvPr id="377214723" name="Chart 4">
          <a:extLst>
            <a:ext uri="{FF2B5EF4-FFF2-40B4-BE49-F238E27FC236}">
              <a16:creationId xmlns:a16="http://schemas.microsoft.com/office/drawing/2014/main" id="{00000000-0008-0000-0300-000003D77B1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oneCellAnchor>
  <xdr:oneCellAnchor>
    <xdr:from>
      <xdr:col>7</xdr:col>
      <xdr:colOff>266700</xdr:colOff>
      <xdr:row>32</xdr:row>
      <xdr:rowOff>19050</xdr:rowOff>
    </xdr:from>
    <xdr:ext cx="4295775" cy="1981200"/>
    <xdr:graphicFrame macro="">
      <xdr:nvGraphicFramePr>
        <xdr:cNvPr id="1619013638" name="Chart 5">
          <a:extLst>
            <a:ext uri="{FF2B5EF4-FFF2-40B4-BE49-F238E27FC236}">
              <a16:creationId xmlns:a16="http://schemas.microsoft.com/office/drawing/2014/main" id="{00000000-0008-0000-0300-0000063080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oneCellAnchor>
  <xdr:oneCellAnchor>
    <xdr:from>
      <xdr:col>1</xdr:col>
      <xdr:colOff>57150</xdr:colOff>
      <xdr:row>0</xdr:row>
      <xdr:rowOff>114300</xdr:rowOff>
    </xdr:from>
    <xdr:ext cx="1047750" cy="8953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6" title="Gráfico">
          <a:extLst>
            <a:ext uri="{FF2B5EF4-FFF2-40B4-BE49-F238E27FC236}">
              <a16:creationId xmlns:a16="http://schemas.microsoft.com/office/drawing/2014/main" id="{00000000-0008-0000-04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1258948126" name="Chart 7" title="Gráfico">
          <a:extLst>
            <a:ext uri="{FF2B5EF4-FFF2-40B4-BE49-F238E27FC236}">
              <a16:creationId xmlns:a16="http://schemas.microsoft.com/office/drawing/2014/main" id="{00000000-0008-0000-0400-00001E060A4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200025</xdr:colOff>
      <xdr:row>0</xdr:row>
      <xdr:rowOff>104775</xdr:rowOff>
    </xdr:from>
    <xdr:ext cx="1047750" cy="8953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6</xdr:col>
      <xdr:colOff>285750</xdr:colOff>
      <xdr:row>63</xdr:row>
      <xdr:rowOff>123825</xdr:rowOff>
    </xdr:from>
    <xdr:ext cx="5524500" cy="2667000"/>
    <xdr:graphicFrame macro="">
      <xdr:nvGraphicFramePr>
        <xdr:cNvPr id="2141149025" name="Chart 8">
          <a:extLst>
            <a:ext uri="{FF2B5EF4-FFF2-40B4-BE49-F238E27FC236}">
              <a16:creationId xmlns:a16="http://schemas.microsoft.com/office/drawing/2014/main" id="{00000000-0008-0000-0500-000061579F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257175</xdr:colOff>
      <xdr:row>73</xdr:row>
      <xdr:rowOff>333375</xdr:rowOff>
    </xdr:from>
    <xdr:ext cx="5524500" cy="3457575"/>
    <xdr:graphicFrame macro="">
      <xdr:nvGraphicFramePr>
        <xdr:cNvPr id="81207427" name="Chart 9">
          <a:extLst>
            <a:ext uri="{FF2B5EF4-FFF2-40B4-BE49-F238E27FC236}">
              <a16:creationId xmlns:a16="http://schemas.microsoft.com/office/drawing/2014/main" id="{00000000-0008-0000-0500-00008320D7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180975</xdr:colOff>
      <xdr:row>0</xdr:row>
      <xdr:rowOff>104775</xdr:rowOff>
    </xdr:from>
    <xdr:ext cx="1047750" cy="89535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6</xdr:col>
      <xdr:colOff>447675</xdr:colOff>
      <xdr:row>97</xdr:row>
      <xdr:rowOff>104775</xdr:rowOff>
    </xdr:from>
    <xdr:ext cx="5610225" cy="2952750"/>
    <xdr:graphicFrame macro="">
      <xdr:nvGraphicFramePr>
        <xdr:cNvPr id="453894152" name="Chart 10">
          <a:extLst>
            <a:ext uri="{FF2B5EF4-FFF2-40B4-BE49-F238E27FC236}">
              <a16:creationId xmlns:a16="http://schemas.microsoft.com/office/drawing/2014/main" id="{00000000-0008-0000-0600-000008E00D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438150</xdr:colOff>
      <xdr:row>107</xdr:row>
      <xdr:rowOff>133350</xdr:rowOff>
    </xdr:from>
    <xdr:ext cx="5610225" cy="2819400"/>
    <xdr:graphicFrame macro="">
      <xdr:nvGraphicFramePr>
        <xdr:cNvPr id="2043616129" name="Chart 11">
          <a:extLst>
            <a:ext uri="{FF2B5EF4-FFF2-40B4-BE49-F238E27FC236}">
              <a16:creationId xmlns:a16="http://schemas.microsoft.com/office/drawing/2014/main" id="{00000000-0008-0000-0600-0000811BCF7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6</xdr:col>
      <xdr:colOff>466725</xdr:colOff>
      <xdr:row>115</xdr:row>
      <xdr:rowOff>285750</xdr:rowOff>
    </xdr:from>
    <xdr:ext cx="5562600" cy="3124200"/>
    <xdr:graphicFrame macro="">
      <xdr:nvGraphicFramePr>
        <xdr:cNvPr id="1461844581" name="Chart 12">
          <a:extLst>
            <a:ext uri="{FF2B5EF4-FFF2-40B4-BE49-F238E27FC236}">
              <a16:creationId xmlns:a16="http://schemas.microsoft.com/office/drawing/2014/main" id="{00000000-0008-0000-0600-000065FA21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oneCellAnchor>
  <xdr:oneCellAnchor>
    <xdr:from>
      <xdr:col>1</xdr:col>
      <xdr:colOff>104775</xdr:colOff>
      <xdr:row>0</xdr:row>
      <xdr:rowOff>66675</xdr:rowOff>
    </xdr:from>
    <xdr:ext cx="1047750" cy="89535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6</xdr:col>
      <xdr:colOff>247650</xdr:colOff>
      <xdr:row>62</xdr:row>
      <xdr:rowOff>9525</xdr:rowOff>
    </xdr:from>
    <xdr:ext cx="5448300" cy="2705100"/>
    <xdr:graphicFrame macro="">
      <xdr:nvGraphicFramePr>
        <xdr:cNvPr id="1669273567" name="Chart 13">
          <a:extLst>
            <a:ext uri="{FF2B5EF4-FFF2-40B4-BE49-F238E27FC236}">
              <a16:creationId xmlns:a16="http://schemas.microsoft.com/office/drawing/2014/main" id="{00000000-0008-0000-0700-0000DF177F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257175</xdr:colOff>
      <xdr:row>72</xdr:row>
      <xdr:rowOff>47625</xdr:rowOff>
    </xdr:from>
    <xdr:ext cx="5438775" cy="2752725"/>
    <xdr:graphicFrame macro="">
      <xdr:nvGraphicFramePr>
        <xdr:cNvPr id="585759435" name="Chart 14">
          <a:extLst>
            <a:ext uri="{FF2B5EF4-FFF2-40B4-BE49-F238E27FC236}">
              <a16:creationId xmlns:a16="http://schemas.microsoft.com/office/drawing/2014/main" id="{00000000-0008-0000-0700-0000CBFAE92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47625</xdr:colOff>
      <xdr:row>0</xdr:row>
      <xdr:rowOff>66675</xdr:rowOff>
    </xdr:from>
    <xdr:ext cx="1047750" cy="89535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950"/>
  <sheetViews>
    <sheetView showGridLines="0" workbookViewId="0">
      <selection activeCell="E20" sqref="E20"/>
    </sheetView>
  </sheetViews>
  <sheetFormatPr baseColWidth="10" defaultColWidth="12.625" defaultRowHeight="15" customHeight="1"/>
  <cols>
    <col min="1" max="8" width="11.5" customWidth="1"/>
    <col min="9" max="9" width="16.875" customWidth="1"/>
    <col min="10" max="10" width="2.5" customWidth="1"/>
  </cols>
  <sheetData>
    <row r="1" spans="1:26" ht="15" customHeight="1">
      <c r="A1" s="175"/>
      <c r="B1" s="176"/>
      <c r="C1" s="176"/>
      <c r="D1" s="176"/>
      <c r="E1" s="176"/>
      <c r="F1" s="176"/>
      <c r="G1" s="176"/>
      <c r="H1" s="176"/>
      <c r="I1" s="177"/>
      <c r="J1" s="1"/>
      <c r="K1" s="1"/>
      <c r="L1" s="1"/>
      <c r="M1" s="1"/>
      <c r="N1" s="1"/>
      <c r="O1" s="1"/>
      <c r="P1" s="1"/>
      <c r="Q1" s="1"/>
      <c r="R1" s="1"/>
      <c r="S1" s="1"/>
      <c r="T1" s="1"/>
      <c r="U1" s="1"/>
      <c r="V1" s="1"/>
      <c r="W1" s="1"/>
      <c r="X1" s="1"/>
      <c r="Y1" s="1"/>
      <c r="Z1" s="1"/>
    </row>
    <row r="2" spans="1:26" ht="17.25" customHeight="1">
      <c r="A2" s="178" t="s">
        <v>0</v>
      </c>
      <c r="B2" s="179"/>
      <c r="C2" s="179"/>
      <c r="D2" s="179"/>
      <c r="E2" s="179"/>
      <c r="F2" s="179"/>
      <c r="G2" s="179"/>
      <c r="H2" s="179"/>
      <c r="I2" s="180"/>
      <c r="J2" s="1"/>
      <c r="K2" s="1"/>
      <c r="L2" s="1"/>
      <c r="M2" s="1"/>
      <c r="N2" s="1"/>
      <c r="O2" s="1"/>
      <c r="P2" s="1"/>
      <c r="Q2" s="1"/>
      <c r="R2" s="1"/>
      <c r="S2" s="1"/>
      <c r="T2" s="1"/>
      <c r="U2" s="1"/>
      <c r="V2" s="1"/>
      <c r="W2" s="1"/>
      <c r="X2" s="1"/>
      <c r="Y2" s="1"/>
      <c r="Z2" s="1"/>
    </row>
    <row r="3" spans="1:26" ht="17.25" customHeight="1">
      <c r="A3" s="178" t="s">
        <v>1</v>
      </c>
      <c r="B3" s="179"/>
      <c r="C3" s="179"/>
      <c r="D3" s="179"/>
      <c r="E3" s="179"/>
      <c r="F3" s="179"/>
      <c r="G3" s="179"/>
      <c r="H3" s="179"/>
      <c r="I3" s="180"/>
      <c r="J3" s="1"/>
      <c r="K3" s="1"/>
      <c r="L3" s="1"/>
      <c r="M3" s="1"/>
      <c r="N3" s="1"/>
      <c r="O3" s="1"/>
      <c r="P3" s="1"/>
      <c r="Q3" s="1"/>
      <c r="R3" s="1"/>
      <c r="S3" s="1"/>
      <c r="T3" s="1"/>
      <c r="U3" s="1"/>
      <c r="V3" s="1"/>
      <c r="W3" s="1"/>
      <c r="X3" s="1"/>
      <c r="Y3" s="1"/>
      <c r="Z3" s="1"/>
    </row>
    <row r="4" spans="1:26" ht="17.25" customHeight="1">
      <c r="A4" s="178" t="s">
        <v>2</v>
      </c>
      <c r="B4" s="179"/>
      <c r="C4" s="179"/>
      <c r="D4" s="179"/>
      <c r="E4" s="179"/>
      <c r="F4" s="179"/>
      <c r="G4" s="179"/>
      <c r="H4" s="179"/>
      <c r="I4" s="180"/>
      <c r="J4" s="1"/>
      <c r="K4" s="1"/>
      <c r="L4" s="1"/>
      <c r="M4" s="1"/>
      <c r="N4" s="1"/>
      <c r="O4" s="1"/>
      <c r="P4" s="1"/>
      <c r="Q4" s="1"/>
      <c r="R4" s="1"/>
      <c r="S4" s="1"/>
      <c r="T4" s="1"/>
      <c r="U4" s="1"/>
      <c r="V4" s="1"/>
      <c r="W4" s="1"/>
      <c r="X4" s="1"/>
      <c r="Y4" s="1"/>
      <c r="Z4" s="1"/>
    </row>
    <row r="5" spans="1:26" ht="17.25" customHeight="1">
      <c r="A5" s="178">
        <v>2024</v>
      </c>
      <c r="B5" s="179"/>
      <c r="C5" s="179"/>
      <c r="D5" s="179"/>
      <c r="E5" s="179"/>
      <c r="F5" s="179"/>
      <c r="G5" s="179"/>
      <c r="H5" s="179"/>
      <c r="I5" s="180"/>
      <c r="J5" s="1"/>
      <c r="K5" s="1"/>
      <c r="L5" s="1"/>
      <c r="M5" s="1"/>
      <c r="N5" s="1"/>
      <c r="O5" s="1"/>
      <c r="P5" s="1"/>
      <c r="Q5" s="1"/>
      <c r="R5" s="1"/>
      <c r="S5" s="1"/>
      <c r="T5" s="1"/>
      <c r="U5" s="1"/>
      <c r="V5" s="1"/>
      <c r="W5" s="1"/>
      <c r="X5" s="1"/>
      <c r="Y5" s="1"/>
      <c r="Z5" s="1"/>
    </row>
    <row r="6" spans="1:26" ht="15" customHeight="1">
      <c r="A6" s="163"/>
      <c r="B6" s="164"/>
      <c r="C6" s="164"/>
      <c r="D6" s="164"/>
      <c r="E6" s="164"/>
      <c r="F6" s="164"/>
      <c r="G6" s="164"/>
      <c r="H6" s="164"/>
      <c r="I6" s="165"/>
      <c r="J6" s="1"/>
      <c r="K6" s="1"/>
      <c r="L6" s="1"/>
      <c r="M6" s="1"/>
      <c r="N6" s="1"/>
      <c r="O6" s="1"/>
      <c r="P6" s="1"/>
      <c r="Q6" s="1"/>
      <c r="R6" s="1"/>
      <c r="S6" s="1"/>
      <c r="T6" s="1"/>
      <c r="U6" s="1"/>
      <c r="V6" s="1"/>
      <c r="W6" s="1"/>
      <c r="X6" s="1"/>
      <c r="Y6" s="1"/>
      <c r="Z6" s="1"/>
    </row>
    <row r="7" spans="1:26">
      <c r="A7" s="166" t="s">
        <v>3</v>
      </c>
      <c r="B7" s="167"/>
      <c r="C7" s="167"/>
      <c r="D7" s="167"/>
      <c r="E7" s="167"/>
      <c r="F7" s="167"/>
      <c r="G7" s="167"/>
      <c r="H7" s="167"/>
      <c r="I7" s="168"/>
      <c r="J7" s="1"/>
      <c r="K7" s="1"/>
      <c r="L7" s="1"/>
      <c r="M7" s="1"/>
      <c r="N7" s="1"/>
      <c r="O7" s="1"/>
      <c r="P7" s="1"/>
      <c r="Q7" s="1"/>
      <c r="R7" s="1"/>
      <c r="S7" s="1"/>
      <c r="T7" s="1"/>
      <c r="U7" s="1"/>
      <c r="V7" s="1"/>
      <c r="W7" s="1"/>
      <c r="X7" s="1"/>
      <c r="Y7" s="1"/>
      <c r="Z7" s="1"/>
    </row>
    <row r="8" spans="1:26">
      <c r="A8" s="169"/>
      <c r="B8" s="170"/>
      <c r="C8" s="170"/>
      <c r="D8" s="170"/>
      <c r="E8" s="170"/>
      <c r="F8" s="170"/>
      <c r="G8" s="170"/>
      <c r="H8" s="170"/>
      <c r="I8" s="171"/>
      <c r="J8" s="1"/>
      <c r="K8" s="1"/>
      <c r="L8" s="1"/>
      <c r="M8" s="1"/>
      <c r="N8" s="1"/>
      <c r="O8" s="1"/>
      <c r="P8" s="1"/>
      <c r="Q8" s="1"/>
      <c r="R8" s="1"/>
      <c r="S8" s="1"/>
      <c r="T8" s="1"/>
      <c r="U8" s="1"/>
      <c r="V8" s="1"/>
      <c r="W8" s="1"/>
      <c r="X8" s="1"/>
      <c r="Y8" s="1"/>
      <c r="Z8" s="1"/>
    </row>
    <row r="9" spans="1:26" ht="23.25" customHeight="1">
      <c r="A9" s="172" t="s">
        <v>43</v>
      </c>
      <c r="B9" s="173"/>
      <c r="C9" s="173"/>
      <c r="D9" s="173"/>
      <c r="E9" s="173"/>
      <c r="F9" s="173"/>
      <c r="G9" s="173"/>
      <c r="H9" s="173"/>
      <c r="I9" s="174"/>
      <c r="J9" s="1"/>
      <c r="K9" s="1"/>
      <c r="L9" s="1"/>
      <c r="M9" s="1"/>
      <c r="N9" s="1"/>
      <c r="O9" s="1"/>
      <c r="P9" s="1"/>
      <c r="Q9" s="1"/>
      <c r="R9" s="1"/>
      <c r="S9" s="1"/>
      <c r="T9" s="1"/>
      <c r="U9" s="1"/>
      <c r="V9" s="1"/>
      <c r="W9" s="1"/>
      <c r="X9" s="1"/>
      <c r="Y9" s="1"/>
      <c r="Z9" s="1"/>
    </row>
    <row r="10" spans="1:26">
      <c r="A10" s="2"/>
      <c r="B10" s="1"/>
      <c r="C10" s="1"/>
      <c r="D10" s="1"/>
      <c r="E10" s="1"/>
      <c r="F10" s="1"/>
      <c r="G10" s="1"/>
      <c r="H10" s="1"/>
      <c r="I10" s="3"/>
      <c r="J10" s="1"/>
      <c r="K10" s="1"/>
      <c r="L10" s="1"/>
      <c r="M10" s="1"/>
      <c r="N10" s="1"/>
      <c r="O10" s="1"/>
      <c r="P10" s="1"/>
      <c r="Q10" s="1"/>
      <c r="R10" s="1"/>
      <c r="S10" s="1"/>
      <c r="T10" s="1"/>
      <c r="U10" s="1"/>
      <c r="V10" s="1"/>
      <c r="W10" s="1"/>
      <c r="X10" s="1"/>
      <c r="Y10" s="1"/>
      <c r="Z10" s="1"/>
    </row>
    <row r="11" spans="1:26" ht="15.75">
      <c r="A11" s="4" t="s">
        <v>5</v>
      </c>
      <c r="B11" s="5" t="s">
        <v>6</v>
      </c>
      <c r="C11" s="6"/>
      <c r="D11" s="6"/>
      <c r="E11" s="6"/>
      <c r="F11" s="6"/>
      <c r="G11" s="6"/>
      <c r="H11" s="6"/>
      <c r="I11" s="7"/>
      <c r="J11" s="1"/>
      <c r="K11" s="1"/>
      <c r="L11" s="1"/>
      <c r="M11" s="1"/>
      <c r="N11" s="1"/>
      <c r="O11" s="1"/>
      <c r="P11" s="1"/>
      <c r="Q11" s="1"/>
      <c r="R11" s="1"/>
      <c r="S11" s="1"/>
      <c r="T11" s="1"/>
      <c r="U11" s="1"/>
      <c r="V11" s="1"/>
      <c r="W11" s="1"/>
      <c r="X11" s="1"/>
      <c r="Y11" s="1"/>
      <c r="Z11" s="1"/>
    </row>
    <row r="12" spans="1:26" ht="35.25" customHeight="1">
      <c r="A12" s="2"/>
      <c r="B12" s="8" t="s">
        <v>7</v>
      </c>
      <c r="C12" s="1"/>
      <c r="D12" s="1"/>
      <c r="E12" s="1"/>
      <c r="F12" s="1"/>
      <c r="G12" s="1"/>
      <c r="H12" s="1"/>
      <c r="I12" s="3"/>
      <c r="J12" s="1"/>
      <c r="K12" s="1"/>
      <c r="L12" s="1"/>
      <c r="M12" s="1"/>
      <c r="N12" s="1"/>
      <c r="O12" s="1"/>
      <c r="P12" s="1"/>
      <c r="Q12" s="1"/>
      <c r="R12" s="1"/>
      <c r="S12" s="1"/>
      <c r="T12" s="1"/>
      <c r="U12" s="1"/>
      <c r="V12" s="1"/>
      <c r="W12" s="1"/>
      <c r="X12" s="1"/>
      <c r="Y12" s="1"/>
      <c r="Z12" s="1"/>
    </row>
    <row r="13" spans="1:26" ht="15.75">
      <c r="A13" s="4" t="s">
        <v>8</v>
      </c>
      <c r="B13" s="5" t="s">
        <v>9</v>
      </c>
      <c r="C13" s="6"/>
      <c r="D13" s="6"/>
      <c r="E13" s="6"/>
      <c r="F13" s="6"/>
      <c r="G13" s="6"/>
      <c r="H13" s="6"/>
      <c r="I13" s="7"/>
      <c r="J13" s="1"/>
      <c r="K13" s="1"/>
      <c r="L13" s="1"/>
      <c r="M13" s="1"/>
      <c r="N13" s="1"/>
      <c r="O13" s="1"/>
      <c r="P13" s="1"/>
      <c r="Q13" s="1"/>
      <c r="R13" s="1"/>
      <c r="S13" s="1"/>
      <c r="T13" s="1"/>
      <c r="U13" s="1"/>
      <c r="V13" s="1"/>
      <c r="W13" s="1"/>
      <c r="X13" s="1"/>
      <c r="Y13" s="1"/>
      <c r="Z13" s="1"/>
    </row>
    <row r="14" spans="1:26" ht="31.5" customHeight="1">
      <c r="A14" s="2"/>
      <c r="B14" s="8" t="s">
        <v>10</v>
      </c>
      <c r="C14" s="1"/>
      <c r="D14" s="1"/>
      <c r="E14" s="1"/>
      <c r="F14" s="1"/>
      <c r="G14" s="1"/>
      <c r="H14" s="1"/>
      <c r="I14" s="3"/>
      <c r="J14" s="1"/>
      <c r="K14" s="1"/>
      <c r="L14" s="1"/>
      <c r="M14" s="1"/>
      <c r="N14" s="1"/>
      <c r="O14" s="1"/>
      <c r="P14" s="1"/>
      <c r="Q14" s="1"/>
      <c r="R14" s="1"/>
      <c r="S14" s="1"/>
      <c r="T14" s="1"/>
      <c r="U14" s="1"/>
      <c r="V14" s="1"/>
      <c r="W14" s="1"/>
      <c r="X14" s="1"/>
      <c r="Y14" s="1"/>
      <c r="Z14" s="1"/>
    </row>
    <row r="15" spans="1:26" ht="15.75">
      <c r="A15" s="4" t="s">
        <v>11</v>
      </c>
      <c r="B15" s="5" t="s">
        <v>12</v>
      </c>
      <c r="C15" s="6"/>
      <c r="D15" s="6"/>
      <c r="E15" s="6"/>
      <c r="F15" s="6"/>
      <c r="G15" s="6"/>
      <c r="H15" s="6"/>
      <c r="I15" s="7"/>
      <c r="J15" s="1"/>
      <c r="K15" s="1"/>
      <c r="L15" s="1"/>
      <c r="M15" s="1"/>
      <c r="N15" s="1"/>
      <c r="O15" s="1"/>
      <c r="P15" s="1"/>
      <c r="Q15" s="1"/>
      <c r="R15" s="1"/>
      <c r="S15" s="1"/>
      <c r="T15" s="1"/>
      <c r="U15" s="1"/>
      <c r="V15" s="1"/>
      <c r="W15" s="1"/>
      <c r="X15" s="1"/>
      <c r="Y15" s="1"/>
      <c r="Z15" s="1"/>
    </row>
    <row r="16" spans="1:26" ht="36" customHeight="1">
      <c r="A16" s="2"/>
      <c r="B16" s="8" t="s">
        <v>13</v>
      </c>
      <c r="C16" s="1"/>
      <c r="D16" s="1"/>
      <c r="E16" s="1"/>
      <c r="F16" s="1"/>
      <c r="G16" s="1"/>
      <c r="H16" s="1"/>
      <c r="I16" s="3"/>
      <c r="J16" s="1"/>
      <c r="K16" s="1"/>
      <c r="L16" s="1"/>
      <c r="M16" s="1"/>
      <c r="N16" s="1"/>
      <c r="O16" s="1"/>
      <c r="P16" s="1"/>
      <c r="Q16" s="1"/>
      <c r="R16" s="1"/>
      <c r="S16" s="1"/>
      <c r="T16" s="1"/>
      <c r="U16" s="1"/>
      <c r="V16" s="1"/>
      <c r="W16" s="1"/>
      <c r="X16" s="1"/>
      <c r="Y16" s="1"/>
      <c r="Z16" s="1"/>
    </row>
    <row r="17" spans="1:26" ht="15.75">
      <c r="A17" s="4" t="s">
        <v>14</v>
      </c>
      <c r="B17" s="5" t="s">
        <v>15</v>
      </c>
      <c r="C17" s="6"/>
      <c r="D17" s="6"/>
      <c r="E17" s="6"/>
      <c r="F17" s="6"/>
      <c r="G17" s="6"/>
      <c r="H17" s="6"/>
      <c r="I17" s="7"/>
      <c r="J17" s="1"/>
      <c r="K17" s="1"/>
      <c r="L17" s="1"/>
      <c r="M17" s="1"/>
      <c r="N17" s="1"/>
      <c r="O17" s="1"/>
      <c r="P17" s="1"/>
      <c r="Q17" s="1"/>
      <c r="R17" s="1"/>
      <c r="S17" s="1"/>
      <c r="T17" s="1"/>
      <c r="U17" s="1"/>
      <c r="V17" s="1"/>
      <c r="W17" s="1"/>
      <c r="X17" s="1"/>
      <c r="Y17" s="1"/>
      <c r="Z17" s="1"/>
    </row>
    <row r="18" spans="1:26" ht="32.25" customHeight="1">
      <c r="A18" s="2"/>
      <c r="B18" s="8" t="s">
        <v>16</v>
      </c>
      <c r="C18" s="1"/>
      <c r="D18" s="1"/>
      <c r="E18" s="1"/>
      <c r="F18" s="1"/>
      <c r="G18" s="1"/>
      <c r="H18" s="1"/>
      <c r="I18" s="3"/>
      <c r="J18" s="1"/>
      <c r="K18" s="1"/>
      <c r="L18" s="1"/>
      <c r="M18" s="1"/>
      <c r="N18" s="1"/>
      <c r="O18" s="1"/>
      <c r="P18" s="1"/>
      <c r="Q18" s="1"/>
      <c r="R18" s="1"/>
      <c r="S18" s="1"/>
      <c r="T18" s="1"/>
      <c r="U18" s="1"/>
      <c r="V18" s="1"/>
      <c r="W18" s="1"/>
      <c r="X18" s="1"/>
      <c r="Y18" s="1"/>
      <c r="Z18" s="1"/>
    </row>
    <row r="19" spans="1:26" ht="15.75">
      <c r="A19" s="4" t="s">
        <v>17</v>
      </c>
      <c r="B19" s="5" t="s">
        <v>18</v>
      </c>
      <c r="C19" s="6"/>
      <c r="D19" s="6"/>
      <c r="E19" s="6"/>
      <c r="F19" s="6"/>
      <c r="G19" s="6"/>
      <c r="H19" s="6"/>
      <c r="I19" s="7"/>
      <c r="J19" s="1"/>
      <c r="K19" s="1"/>
      <c r="L19" s="1"/>
      <c r="M19" s="1"/>
      <c r="N19" s="1"/>
      <c r="O19" s="1"/>
      <c r="P19" s="1"/>
      <c r="Q19" s="1"/>
      <c r="R19" s="1"/>
      <c r="S19" s="1"/>
      <c r="T19" s="1"/>
      <c r="U19" s="1"/>
      <c r="V19" s="1"/>
      <c r="W19" s="1"/>
      <c r="X19" s="1"/>
      <c r="Y19" s="1"/>
      <c r="Z19" s="1"/>
    </row>
    <row r="20" spans="1:26" ht="31.5" customHeight="1">
      <c r="A20" s="2"/>
      <c r="B20" s="8" t="s">
        <v>19</v>
      </c>
      <c r="C20" s="1"/>
      <c r="D20" s="1"/>
      <c r="E20" s="1"/>
      <c r="F20" s="1"/>
      <c r="G20" s="1"/>
      <c r="H20" s="1"/>
      <c r="I20" s="3"/>
      <c r="J20" s="1"/>
      <c r="K20" s="1"/>
      <c r="L20" s="1"/>
      <c r="M20" s="1"/>
      <c r="N20" s="1"/>
      <c r="O20" s="1"/>
      <c r="P20" s="1"/>
      <c r="Q20" s="1"/>
      <c r="R20" s="1"/>
      <c r="S20" s="1"/>
      <c r="T20" s="1"/>
      <c r="U20" s="1"/>
      <c r="V20" s="1"/>
      <c r="W20" s="1"/>
      <c r="X20" s="1"/>
      <c r="Y20" s="1"/>
      <c r="Z20" s="1"/>
    </row>
    <row r="21" spans="1:26" ht="15.75">
      <c r="A21" s="4" t="s">
        <v>20</v>
      </c>
      <c r="B21" s="5" t="s">
        <v>21</v>
      </c>
      <c r="C21" s="6"/>
      <c r="D21" s="6"/>
      <c r="E21" s="6"/>
      <c r="F21" s="6"/>
      <c r="G21" s="6"/>
      <c r="H21" s="6"/>
      <c r="I21" s="7"/>
      <c r="J21" s="1"/>
      <c r="K21" s="1"/>
      <c r="L21" s="1"/>
      <c r="M21" s="1"/>
      <c r="N21" s="1"/>
      <c r="O21" s="1"/>
      <c r="P21" s="1"/>
      <c r="Q21" s="1"/>
      <c r="R21" s="1"/>
      <c r="S21" s="1"/>
      <c r="T21" s="1"/>
      <c r="U21" s="1"/>
      <c r="V21" s="1"/>
      <c r="W21" s="1"/>
      <c r="X21" s="1"/>
      <c r="Y21" s="1"/>
      <c r="Z21" s="1"/>
    </row>
    <row r="22" spans="1:26" ht="30" customHeight="1">
      <c r="A22" s="2"/>
      <c r="B22" s="8" t="s">
        <v>22</v>
      </c>
      <c r="C22" s="1"/>
      <c r="D22" s="1"/>
      <c r="E22" s="1"/>
      <c r="F22" s="1"/>
      <c r="G22" s="1"/>
      <c r="H22" s="1"/>
      <c r="I22" s="3"/>
      <c r="J22" s="1"/>
      <c r="K22" s="1"/>
      <c r="L22" s="1"/>
      <c r="M22" s="1"/>
      <c r="N22" s="1"/>
      <c r="O22" s="1"/>
      <c r="P22" s="1"/>
      <c r="Q22" s="1"/>
      <c r="R22" s="1"/>
      <c r="S22" s="1"/>
      <c r="T22" s="1"/>
      <c r="U22" s="1"/>
      <c r="V22" s="1"/>
      <c r="W22" s="1"/>
      <c r="X22" s="1"/>
      <c r="Y22" s="1"/>
      <c r="Z22" s="1"/>
    </row>
    <row r="23" spans="1:26" ht="30" customHeight="1">
      <c r="A23" s="2"/>
      <c r="B23" s="8"/>
      <c r="C23" s="1"/>
      <c r="D23" s="1"/>
      <c r="E23" s="1"/>
      <c r="F23" s="1"/>
      <c r="G23" s="1"/>
      <c r="H23" s="1"/>
      <c r="I23" s="3"/>
      <c r="J23" s="1"/>
      <c r="K23" s="1"/>
      <c r="L23" s="1"/>
      <c r="M23" s="1"/>
      <c r="N23" s="1"/>
      <c r="O23" s="1"/>
      <c r="P23" s="1"/>
      <c r="Q23" s="1"/>
      <c r="R23" s="1"/>
      <c r="S23" s="1"/>
      <c r="T23" s="1"/>
      <c r="U23" s="1"/>
      <c r="V23" s="1"/>
      <c r="W23" s="1"/>
      <c r="X23" s="1"/>
      <c r="Y23" s="1"/>
      <c r="Z23" s="1"/>
    </row>
    <row r="24" spans="1:26" ht="14.25" customHeight="1">
      <c r="A24" s="9" t="s">
        <v>23</v>
      </c>
      <c r="B24" s="8"/>
      <c r="C24" s="1"/>
      <c r="D24" s="1"/>
      <c r="E24" s="1"/>
      <c r="F24" s="1"/>
      <c r="G24" s="1"/>
      <c r="H24" s="1"/>
      <c r="I24" s="3"/>
      <c r="J24" s="1"/>
      <c r="K24" s="1"/>
      <c r="L24" s="1"/>
      <c r="M24" s="1"/>
      <c r="N24" s="1"/>
      <c r="O24" s="1"/>
      <c r="P24" s="1"/>
      <c r="Q24" s="1"/>
      <c r="R24" s="1"/>
      <c r="S24" s="1"/>
      <c r="T24" s="1"/>
      <c r="U24" s="1"/>
      <c r="V24" s="1"/>
      <c r="W24" s="1"/>
      <c r="X24" s="1"/>
      <c r="Y24" s="1"/>
      <c r="Z24" s="1"/>
    </row>
    <row r="25" spans="1:26" ht="15" customHeight="1">
      <c r="A25" s="9" t="s">
        <v>24</v>
      </c>
      <c r="B25" s="1"/>
      <c r="C25" s="1"/>
      <c r="D25" s="1"/>
      <c r="E25" s="1"/>
      <c r="F25" s="1"/>
      <c r="G25" s="1"/>
      <c r="H25" s="1"/>
      <c r="I25" s="3"/>
      <c r="J25" s="1"/>
      <c r="K25" s="1"/>
      <c r="L25" s="1"/>
      <c r="M25" s="1"/>
      <c r="N25" s="1"/>
      <c r="O25" s="1"/>
      <c r="P25" s="1"/>
      <c r="Q25" s="1"/>
      <c r="R25" s="1"/>
      <c r="S25" s="1"/>
      <c r="T25" s="1"/>
      <c r="U25" s="1"/>
      <c r="V25" s="1"/>
      <c r="W25" s="1"/>
      <c r="X25" s="1"/>
      <c r="Y25" s="1"/>
      <c r="Z25" s="1"/>
    </row>
    <row r="26" spans="1:26" ht="15" customHeight="1">
      <c r="A26" s="9" t="s">
        <v>25</v>
      </c>
      <c r="B26" s="1"/>
      <c r="C26" s="1"/>
      <c r="D26" s="1"/>
      <c r="E26" s="1"/>
      <c r="F26" s="1"/>
      <c r="G26" s="1"/>
      <c r="H26" s="1"/>
      <c r="I26" s="3"/>
      <c r="J26" s="1"/>
      <c r="K26" s="1"/>
      <c r="L26" s="1"/>
      <c r="M26" s="1"/>
      <c r="N26" s="1"/>
      <c r="O26" s="1"/>
      <c r="P26" s="1"/>
      <c r="Q26" s="1"/>
      <c r="R26" s="1"/>
      <c r="S26" s="1"/>
      <c r="T26" s="1"/>
      <c r="U26" s="1"/>
      <c r="V26" s="1"/>
      <c r="W26" s="1"/>
      <c r="X26" s="1"/>
      <c r="Y26" s="1"/>
      <c r="Z26" s="1"/>
    </row>
    <row r="27" spans="1:26" ht="15" customHeight="1">
      <c r="A27" s="9" t="s">
        <v>26</v>
      </c>
      <c r="B27" s="1"/>
      <c r="C27" s="1"/>
      <c r="D27" s="1"/>
      <c r="E27" s="1"/>
      <c r="F27" s="1"/>
      <c r="G27" s="1"/>
      <c r="H27" s="1"/>
      <c r="I27" s="3"/>
      <c r="J27" s="1"/>
      <c r="K27" s="1"/>
      <c r="L27" s="1"/>
      <c r="M27" s="1"/>
      <c r="N27" s="1"/>
      <c r="O27" s="1"/>
      <c r="P27" s="1"/>
      <c r="Q27" s="1"/>
      <c r="R27" s="1"/>
      <c r="S27" s="1"/>
      <c r="T27" s="1"/>
      <c r="U27" s="1"/>
      <c r="V27" s="1"/>
      <c r="W27" s="1"/>
      <c r="X27" s="1"/>
      <c r="Y27" s="1"/>
      <c r="Z27" s="1"/>
    </row>
    <row r="28" spans="1:26" ht="15" customHeight="1">
      <c r="A28" s="9" t="s">
        <v>27</v>
      </c>
      <c r="B28" s="1"/>
      <c r="C28" s="1"/>
      <c r="D28" s="1"/>
      <c r="E28" s="1"/>
      <c r="F28" s="1"/>
      <c r="G28" s="1"/>
      <c r="H28" s="1"/>
      <c r="I28" s="3"/>
      <c r="J28" s="1"/>
      <c r="K28" s="1"/>
      <c r="L28" s="1"/>
      <c r="M28" s="1"/>
      <c r="N28" s="1"/>
      <c r="O28" s="1"/>
      <c r="P28" s="1"/>
      <c r="Q28" s="1"/>
      <c r="R28" s="1"/>
      <c r="S28" s="1"/>
      <c r="T28" s="1"/>
      <c r="U28" s="1"/>
      <c r="V28" s="1"/>
      <c r="W28" s="1"/>
      <c r="X28" s="1"/>
      <c r="Y28" s="1"/>
      <c r="Z28" s="1"/>
    </row>
    <row r="29" spans="1:26" ht="15" customHeight="1">
      <c r="A29" s="2"/>
      <c r="B29" s="1"/>
      <c r="C29" s="1"/>
      <c r="D29" s="1"/>
      <c r="E29" s="1"/>
      <c r="F29" s="1"/>
      <c r="G29" s="1"/>
      <c r="H29" s="1"/>
      <c r="I29" s="3"/>
      <c r="J29" s="1"/>
      <c r="K29" s="1"/>
      <c r="L29" s="1"/>
      <c r="M29" s="1"/>
      <c r="N29" s="1"/>
      <c r="O29" s="1"/>
      <c r="P29" s="1"/>
      <c r="Q29" s="1"/>
      <c r="R29" s="1"/>
      <c r="S29" s="1"/>
      <c r="T29" s="1"/>
      <c r="U29" s="1"/>
      <c r="V29" s="1"/>
      <c r="W29" s="1"/>
      <c r="X29" s="1"/>
      <c r="Y29" s="1"/>
      <c r="Z29" s="1"/>
    </row>
    <row r="30" spans="1:26" ht="15" customHeight="1">
      <c r="A30" s="9" t="s">
        <v>28</v>
      </c>
      <c r="B30" s="1"/>
      <c r="C30" s="1"/>
      <c r="D30" s="1"/>
      <c r="E30" s="1"/>
      <c r="F30" s="1"/>
      <c r="G30" s="1"/>
      <c r="H30" s="1"/>
      <c r="I30" s="3"/>
      <c r="J30" s="1"/>
      <c r="K30" s="1"/>
      <c r="L30" s="1"/>
      <c r="M30" s="1"/>
      <c r="N30" s="1"/>
      <c r="O30" s="1"/>
      <c r="P30" s="1"/>
      <c r="Q30" s="1"/>
      <c r="R30" s="1"/>
      <c r="S30" s="1"/>
      <c r="T30" s="1"/>
      <c r="U30" s="1"/>
      <c r="V30" s="1"/>
      <c r="W30" s="1"/>
      <c r="X30" s="1"/>
      <c r="Y30" s="1"/>
      <c r="Z30" s="1"/>
    </row>
    <row r="31" spans="1:26" ht="15" customHeight="1">
      <c r="A31" s="2" t="s">
        <v>29</v>
      </c>
      <c r="B31" s="1"/>
      <c r="C31" s="1"/>
      <c r="D31" s="1"/>
      <c r="E31" s="1"/>
      <c r="F31" s="1"/>
      <c r="G31" s="1"/>
      <c r="H31" s="1"/>
      <c r="I31" s="3"/>
      <c r="J31" s="1"/>
      <c r="K31" s="1"/>
      <c r="L31" s="1"/>
      <c r="M31" s="1"/>
      <c r="N31" s="1"/>
      <c r="O31" s="1"/>
      <c r="P31" s="1"/>
      <c r="Q31" s="1"/>
      <c r="R31" s="1"/>
      <c r="S31" s="1"/>
      <c r="T31" s="1"/>
      <c r="U31" s="1"/>
      <c r="V31" s="1"/>
      <c r="W31" s="1"/>
      <c r="X31" s="1"/>
      <c r="Y31" s="1"/>
      <c r="Z31" s="1"/>
    </row>
    <row r="32" spans="1:26" ht="15" customHeight="1">
      <c r="A32" s="10">
        <v>2024</v>
      </c>
      <c r="B32" s="1"/>
      <c r="C32" s="1"/>
      <c r="D32" s="1"/>
      <c r="E32" s="1"/>
      <c r="F32" s="1"/>
      <c r="G32" s="1"/>
      <c r="H32" s="1"/>
      <c r="I32" s="3"/>
      <c r="J32" s="1"/>
      <c r="K32" s="1"/>
      <c r="L32" s="1"/>
      <c r="M32" s="1"/>
      <c r="N32" s="1"/>
      <c r="O32" s="1"/>
      <c r="P32" s="1"/>
      <c r="Q32" s="1"/>
      <c r="R32" s="1"/>
      <c r="S32" s="1"/>
      <c r="T32" s="1"/>
      <c r="U32" s="1"/>
      <c r="V32" s="1"/>
      <c r="W32" s="1"/>
      <c r="X32" s="1"/>
      <c r="Y32" s="1"/>
      <c r="Z32" s="1"/>
    </row>
    <row r="33" spans="1:26" ht="15" customHeight="1">
      <c r="A33" s="11"/>
      <c r="B33" s="12"/>
      <c r="C33" s="12"/>
      <c r="D33" s="12"/>
      <c r="E33" s="12"/>
      <c r="F33" s="12"/>
      <c r="G33" s="12"/>
      <c r="H33" s="12"/>
      <c r="I33" s="13"/>
      <c r="J33" s="1"/>
      <c r="K33" s="1"/>
      <c r="L33" s="1"/>
      <c r="M33" s="1"/>
      <c r="N33" s="1"/>
      <c r="O33" s="1"/>
      <c r="P33" s="1"/>
      <c r="Q33" s="1"/>
      <c r="R33" s="1"/>
      <c r="S33" s="1"/>
      <c r="T33" s="1"/>
      <c r="U33" s="1"/>
      <c r="V33" s="1"/>
      <c r="W33" s="1"/>
      <c r="X33" s="1"/>
      <c r="Y33" s="1"/>
      <c r="Z33" s="1"/>
    </row>
    <row r="34" spans="1:26">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sheetData>
  <sheetProtection algorithmName="SHA-512" hashValue="ej8DtEvBSjZINP+MI53ArWTx8vrVvjSbqVQ3QnBLw34niDPiGnN3BOmU5A+oLutHImEmGsHCE4ihmEG1+WkTRw==" saltValue="Brl6D0RKCiWyxXYzFy4KjQ=="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00000000-0004-0000-0000-000000000000}"/>
    <hyperlink ref="B13" location="'B. Resultado por dimensiones'!A1" display="Resultado por dimensiones" xr:uid="{00000000-0004-0000-0000-000001000000}"/>
    <hyperlink ref="B15" location="'C. Entorno institucional'!A1" display="Entorno institucional" xr:uid="{00000000-0004-0000-0000-000002000000}"/>
    <hyperlink ref="B17" location="'D. Infraestructura'!A1" display="Infraestructura" xr:uid="{00000000-0004-0000-0000-000003000000}"/>
    <hyperlink ref="B19" location="'E. Metodología estadística'!A1" display="Metodología estadística" xr:uid="{00000000-0004-0000-0000-000004000000}"/>
    <hyperlink ref="B21" location="'F. Accesibilidad y uso'!A1" display="Accesibilidad y uso" xr:uid="{00000000-0004-0000-0000-000005000000}"/>
  </hyperlinks>
  <pageMargins left="0.7" right="0.7" top="0.75" bottom="0.75" header="0" footer="0"/>
  <pageSetup paperSize="9" scale="62" orientation="portrait"/>
  <drawing r:id="rId1"/>
  <extLst>
    <ext xmlns:x14="http://schemas.microsoft.com/office/spreadsheetml/2009/9/main" uri="{CCE6A557-97BC-4b89-ADB6-D9C93CAAB3DF}">
      <x14:dataValidations xmlns:xm="http://schemas.microsoft.com/office/excel/2006/main" disablePrompts="1" count="1">
        <x14:dataValidation type="list" allowBlank="1" showErrorMessage="1" xr:uid="{00000000-0002-0000-0000-000000000000}">
          <x14:formula1>
            <xm:f>Desplegables!$A$2:$A$30</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A993"/>
  <sheetViews>
    <sheetView showGridLines="0" workbookViewId="0">
      <selection activeCell="E20" sqref="E20"/>
    </sheetView>
  </sheetViews>
  <sheetFormatPr baseColWidth="10" defaultColWidth="12.625" defaultRowHeight="15" customHeight="1"/>
  <cols>
    <col min="1" max="1" width="2.5" customWidth="1"/>
    <col min="2" max="2" width="33.25" customWidth="1"/>
    <col min="3" max="3" width="8.125" customWidth="1"/>
    <col min="4" max="5" width="15.625" customWidth="1"/>
    <col min="6" max="6" width="17.5" customWidth="1"/>
    <col min="7" max="7" width="6.25" customWidth="1"/>
    <col min="8" max="11" width="20.625" customWidth="1"/>
  </cols>
  <sheetData>
    <row r="1" spans="1:27">
      <c r="A1" s="175"/>
      <c r="B1" s="176"/>
      <c r="C1" s="176"/>
      <c r="D1" s="176"/>
      <c r="E1" s="176"/>
      <c r="F1" s="176"/>
      <c r="G1" s="176"/>
      <c r="H1" s="176"/>
      <c r="I1" s="176"/>
      <c r="J1" s="177"/>
      <c r="K1" s="1"/>
      <c r="L1" s="1"/>
      <c r="M1" s="1"/>
      <c r="N1" s="1"/>
      <c r="O1" s="1"/>
      <c r="P1" s="1"/>
      <c r="Q1" s="1"/>
      <c r="R1" s="1"/>
      <c r="S1" s="1"/>
      <c r="T1" s="1"/>
      <c r="U1" s="1"/>
      <c r="V1" s="1"/>
      <c r="W1" s="1"/>
      <c r="X1" s="1"/>
      <c r="Y1" s="1"/>
      <c r="Z1" s="1"/>
      <c r="AA1" s="1"/>
    </row>
    <row r="2" spans="1:27" ht="18" customHeight="1">
      <c r="A2" s="178" t="s">
        <v>0</v>
      </c>
      <c r="B2" s="179"/>
      <c r="C2" s="179"/>
      <c r="D2" s="179"/>
      <c r="E2" s="179"/>
      <c r="F2" s="179"/>
      <c r="G2" s="179"/>
      <c r="H2" s="179"/>
      <c r="I2" s="179"/>
      <c r="J2" s="180"/>
      <c r="K2" s="1"/>
      <c r="L2" s="1"/>
      <c r="M2" s="1"/>
      <c r="N2" s="1"/>
      <c r="O2" s="1"/>
      <c r="P2" s="1"/>
      <c r="Q2" s="1"/>
      <c r="R2" s="1"/>
      <c r="S2" s="1"/>
      <c r="T2" s="1"/>
      <c r="U2" s="1"/>
      <c r="V2" s="1"/>
      <c r="W2" s="1"/>
      <c r="X2" s="1"/>
      <c r="Y2" s="1"/>
      <c r="Z2" s="1"/>
      <c r="AA2" s="1"/>
    </row>
    <row r="3" spans="1:27" ht="18" customHeight="1">
      <c r="A3" s="178" t="s">
        <v>1</v>
      </c>
      <c r="B3" s="179"/>
      <c r="C3" s="179"/>
      <c r="D3" s="179"/>
      <c r="E3" s="179"/>
      <c r="F3" s="179"/>
      <c r="G3" s="179"/>
      <c r="H3" s="179"/>
      <c r="I3" s="179"/>
      <c r="J3" s="180"/>
      <c r="K3" s="1"/>
      <c r="L3" s="1"/>
      <c r="M3" s="1"/>
      <c r="N3" s="1"/>
      <c r="O3" s="1"/>
      <c r="P3" s="1"/>
      <c r="Q3" s="1"/>
      <c r="R3" s="1"/>
      <c r="S3" s="1"/>
      <c r="T3" s="1"/>
      <c r="U3" s="1"/>
      <c r="V3" s="1"/>
      <c r="W3" s="1"/>
      <c r="X3" s="1"/>
      <c r="Y3" s="1"/>
      <c r="Z3" s="1"/>
      <c r="AA3" s="1"/>
    </row>
    <row r="4" spans="1:27" ht="18" customHeight="1">
      <c r="A4" s="178" t="s">
        <v>2</v>
      </c>
      <c r="B4" s="179"/>
      <c r="C4" s="179"/>
      <c r="D4" s="179"/>
      <c r="E4" s="179"/>
      <c r="F4" s="179"/>
      <c r="G4" s="179"/>
      <c r="H4" s="179"/>
      <c r="I4" s="179"/>
      <c r="J4" s="180"/>
      <c r="K4" s="1"/>
      <c r="L4" s="1"/>
      <c r="M4" s="1"/>
      <c r="N4" s="1"/>
      <c r="O4" s="1"/>
      <c r="P4" s="1"/>
      <c r="Q4" s="1"/>
      <c r="R4" s="1"/>
      <c r="S4" s="1"/>
      <c r="T4" s="1"/>
      <c r="U4" s="1"/>
      <c r="V4" s="1"/>
      <c r="W4" s="1"/>
      <c r="X4" s="1"/>
      <c r="Y4" s="1"/>
      <c r="Z4" s="1"/>
      <c r="AA4" s="1"/>
    </row>
    <row r="5" spans="1:27" ht="18" customHeight="1">
      <c r="A5" s="178">
        <v>2024</v>
      </c>
      <c r="B5" s="179"/>
      <c r="C5" s="179"/>
      <c r="D5" s="179"/>
      <c r="E5" s="179"/>
      <c r="F5" s="179"/>
      <c r="G5" s="179"/>
      <c r="H5" s="179"/>
      <c r="I5" s="179"/>
      <c r="J5" s="180"/>
      <c r="K5" s="1"/>
      <c r="L5" s="1"/>
      <c r="M5" s="1"/>
      <c r="N5" s="1"/>
      <c r="O5" s="1"/>
      <c r="P5" s="1"/>
      <c r="Q5" s="1"/>
      <c r="R5" s="1"/>
      <c r="S5" s="1"/>
      <c r="T5" s="1"/>
      <c r="U5" s="1"/>
      <c r="V5" s="1"/>
      <c r="W5" s="1"/>
      <c r="X5" s="1"/>
      <c r="Y5" s="1"/>
      <c r="Z5" s="1"/>
      <c r="AA5" s="1"/>
    </row>
    <row r="6" spans="1:27">
      <c r="A6" s="188"/>
      <c r="B6" s="179"/>
      <c r="C6" s="179"/>
      <c r="D6" s="179"/>
      <c r="E6" s="179"/>
      <c r="F6" s="179"/>
      <c r="G6" s="179"/>
      <c r="H6" s="179"/>
      <c r="I6" s="179"/>
      <c r="J6" s="180"/>
      <c r="K6" s="1"/>
      <c r="L6" s="1"/>
      <c r="M6" s="1"/>
      <c r="N6" s="1"/>
      <c r="O6" s="1"/>
      <c r="P6" s="1"/>
      <c r="Q6" s="1"/>
      <c r="R6" s="1"/>
      <c r="S6" s="1"/>
      <c r="T6" s="1"/>
      <c r="U6" s="1"/>
      <c r="V6" s="1"/>
      <c r="W6" s="1"/>
      <c r="X6" s="1"/>
      <c r="Y6" s="1"/>
      <c r="Z6" s="1"/>
      <c r="AA6" s="1"/>
    </row>
    <row r="7" spans="1:27">
      <c r="A7" s="189" t="s">
        <v>3</v>
      </c>
      <c r="B7" s="190"/>
      <c r="C7" s="190"/>
      <c r="D7" s="190"/>
      <c r="E7" s="190"/>
      <c r="F7" s="190"/>
      <c r="G7" s="190"/>
      <c r="H7" s="190"/>
      <c r="I7" s="190"/>
      <c r="J7" s="191"/>
      <c r="K7" s="1"/>
      <c r="L7" s="1"/>
      <c r="M7" s="1"/>
      <c r="N7" s="1"/>
      <c r="O7" s="1"/>
      <c r="P7" s="1"/>
      <c r="Q7" s="1"/>
      <c r="R7" s="1"/>
      <c r="S7" s="1"/>
      <c r="T7" s="1"/>
      <c r="U7" s="1"/>
      <c r="V7" s="1"/>
      <c r="W7" s="1"/>
      <c r="X7" s="1"/>
      <c r="Y7" s="1"/>
      <c r="Z7" s="1"/>
      <c r="AA7" s="1"/>
    </row>
    <row r="8" spans="1:27">
      <c r="A8" s="169"/>
      <c r="B8" s="170"/>
      <c r="C8" s="170"/>
      <c r="D8" s="170"/>
      <c r="E8" s="170"/>
      <c r="F8" s="170"/>
      <c r="G8" s="170"/>
      <c r="H8" s="170"/>
      <c r="I8" s="170"/>
      <c r="J8" s="171"/>
      <c r="K8" s="1"/>
      <c r="L8" s="1"/>
      <c r="M8" s="1"/>
      <c r="N8" s="1"/>
      <c r="O8" s="1"/>
      <c r="P8" s="1"/>
      <c r="Q8" s="1"/>
      <c r="R8" s="1"/>
      <c r="S8" s="1"/>
      <c r="T8" s="1"/>
      <c r="U8" s="1"/>
      <c r="V8" s="1"/>
      <c r="W8" s="1"/>
      <c r="X8" s="1"/>
      <c r="Y8" s="1"/>
      <c r="Z8" s="1"/>
      <c r="AA8" s="1"/>
    </row>
    <row r="9" spans="1:27" ht="15.75">
      <c r="A9" s="181" t="str">
        <f>Índice!A9</f>
        <v>DEPARTAMENTO ADMINISTRATIVO DE CONTRATACIÓN PÚBLICA</v>
      </c>
      <c r="B9" s="179"/>
      <c r="C9" s="179"/>
      <c r="D9" s="179"/>
      <c r="E9" s="179"/>
      <c r="F9" s="179"/>
      <c r="G9" s="179"/>
      <c r="H9" s="179"/>
      <c r="I9" s="179"/>
      <c r="J9" s="180"/>
      <c r="K9" s="1"/>
      <c r="L9" s="1"/>
      <c r="M9" s="1"/>
      <c r="N9" s="1"/>
      <c r="O9" s="1"/>
      <c r="P9" s="1"/>
      <c r="Q9" s="1"/>
      <c r="R9" s="1"/>
      <c r="S9" s="1"/>
      <c r="T9" s="1"/>
      <c r="U9" s="1"/>
      <c r="V9" s="1"/>
      <c r="W9" s="1"/>
      <c r="X9" s="1"/>
      <c r="Y9" s="1"/>
      <c r="Z9" s="1"/>
      <c r="AA9" s="1"/>
    </row>
    <row r="10" spans="1:27" ht="15" customHeight="1">
      <c r="A10" s="182" t="s">
        <v>30</v>
      </c>
      <c r="B10" s="183"/>
      <c r="C10" s="183"/>
      <c r="D10" s="183"/>
      <c r="E10" s="183"/>
      <c r="F10" s="183"/>
      <c r="G10" s="183"/>
      <c r="H10" s="183"/>
      <c r="I10" s="183"/>
      <c r="J10" s="184"/>
      <c r="K10" s="1"/>
      <c r="L10" s="1"/>
      <c r="M10" s="1"/>
      <c r="N10" s="1"/>
      <c r="O10" s="1"/>
      <c r="P10" s="1"/>
      <c r="Q10" s="1"/>
      <c r="R10" s="1"/>
      <c r="S10" s="1"/>
      <c r="T10" s="1"/>
      <c r="U10" s="1"/>
      <c r="V10" s="1"/>
      <c r="W10" s="1"/>
      <c r="X10" s="1"/>
      <c r="Y10" s="1"/>
      <c r="Z10" s="1"/>
      <c r="AA10" s="1"/>
    </row>
    <row r="11" spans="1:27" ht="15" customHeight="1">
      <c r="A11" s="1"/>
      <c r="B11" s="1"/>
      <c r="C11" s="1"/>
      <c r="D11" s="1"/>
      <c r="E11" s="1"/>
      <c r="F11" s="1"/>
      <c r="G11" s="1"/>
      <c r="H11" s="1"/>
      <c r="I11" s="1"/>
      <c r="J11" s="3"/>
      <c r="K11" s="1"/>
      <c r="L11" s="1"/>
      <c r="M11" s="1"/>
      <c r="N11" s="1"/>
      <c r="O11" s="1"/>
      <c r="P11" s="1"/>
      <c r="Q11" s="1"/>
      <c r="R11" s="1"/>
      <c r="S11" s="1"/>
      <c r="T11" s="1"/>
      <c r="U11" s="1"/>
      <c r="V11" s="1"/>
      <c r="W11" s="1"/>
      <c r="X11" s="1"/>
      <c r="Y11" s="1"/>
      <c r="Z11" s="1"/>
      <c r="AA11" s="1"/>
    </row>
    <row r="12" spans="1:27" ht="15" customHeight="1">
      <c r="A12" s="1"/>
      <c r="B12" s="1"/>
      <c r="C12" s="1"/>
      <c r="D12" s="1"/>
      <c r="E12" s="1"/>
      <c r="F12" s="1"/>
      <c r="G12" s="1"/>
      <c r="H12" s="1"/>
      <c r="I12" s="1"/>
      <c r="J12" s="3"/>
      <c r="K12" s="1"/>
      <c r="L12" s="1"/>
      <c r="M12" s="1"/>
      <c r="N12" s="1"/>
      <c r="O12" s="1"/>
      <c r="P12" s="1"/>
      <c r="Q12" s="1"/>
      <c r="R12" s="1"/>
      <c r="S12" s="1"/>
      <c r="T12" s="1"/>
      <c r="U12" s="1"/>
      <c r="V12" s="1"/>
      <c r="W12" s="1"/>
      <c r="X12" s="1"/>
      <c r="Y12" s="1"/>
      <c r="Z12" s="1"/>
      <c r="AA12" s="1"/>
    </row>
    <row r="13" spans="1:27" ht="15" customHeight="1">
      <c r="A13" s="1"/>
      <c r="B13" s="1"/>
      <c r="C13" s="1"/>
      <c r="D13" s="1"/>
      <c r="E13" s="1"/>
      <c r="F13" s="1"/>
      <c r="G13" s="1"/>
      <c r="H13" s="1"/>
      <c r="I13" s="1"/>
      <c r="J13" s="3"/>
      <c r="K13" s="1"/>
      <c r="L13" s="1"/>
      <c r="M13" s="1"/>
      <c r="N13" s="1"/>
      <c r="O13" s="1"/>
      <c r="P13" s="1"/>
      <c r="Q13" s="1"/>
      <c r="R13" s="1"/>
      <c r="S13" s="1"/>
      <c r="T13" s="1"/>
      <c r="U13" s="1"/>
      <c r="V13" s="1"/>
      <c r="W13" s="1"/>
      <c r="X13" s="1"/>
      <c r="Y13" s="1"/>
      <c r="Z13" s="1"/>
      <c r="AA13" s="1"/>
    </row>
    <row r="14" spans="1:27" ht="15" customHeight="1">
      <c r="A14" s="1"/>
      <c r="B14" s="1"/>
      <c r="C14" s="1"/>
      <c r="D14" s="1"/>
      <c r="E14" s="1"/>
      <c r="F14" s="1"/>
      <c r="G14" s="1"/>
      <c r="H14" s="1"/>
      <c r="I14" s="1"/>
      <c r="J14" s="3"/>
      <c r="K14" s="1"/>
      <c r="L14" s="1"/>
      <c r="M14" s="1"/>
      <c r="N14" s="1"/>
      <c r="O14" s="1"/>
      <c r="P14" s="1"/>
      <c r="Q14" s="1"/>
      <c r="R14" s="1"/>
      <c r="S14" s="1"/>
      <c r="T14" s="1"/>
      <c r="U14" s="1"/>
      <c r="V14" s="1"/>
      <c r="W14" s="1"/>
      <c r="X14" s="1"/>
      <c r="Y14" s="1"/>
      <c r="Z14" s="1"/>
      <c r="AA14" s="1"/>
    </row>
    <row r="15" spans="1:27" ht="15" customHeight="1">
      <c r="A15" s="2"/>
      <c r="B15" s="1"/>
      <c r="C15" s="1"/>
      <c r="D15" s="1"/>
      <c r="E15" s="1"/>
      <c r="F15" s="1"/>
      <c r="G15" s="1"/>
      <c r="H15" s="1"/>
      <c r="I15" s="1"/>
      <c r="J15" s="3"/>
      <c r="K15" s="1"/>
      <c r="L15" s="1"/>
      <c r="M15" s="1"/>
      <c r="N15" s="1"/>
      <c r="O15" s="1"/>
      <c r="P15" s="1"/>
      <c r="Q15" s="1"/>
      <c r="R15" s="1"/>
      <c r="S15" s="1"/>
      <c r="T15" s="1"/>
      <c r="U15" s="1"/>
      <c r="V15" s="1"/>
      <c r="W15" s="1"/>
      <c r="X15" s="1"/>
      <c r="Y15" s="1"/>
      <c r="Z15" s="1"/>
      <c r="AA15" s="1"/>
    </row>
    <row r="16" spans="1:27" ht="15" customHeight="1">
      <c r="A16" s="2"/>
      <c r="B16" s="1"/>
      <c r="C16" s="1"/>
      <c r="D16" s="1"/>
      <c r="E16" s="1"/>
      <c r="F16" s="1"/>
      <c r="G16" s="1"/>
      <c r="H16" s="1"/>
      <c r="I16" s="1"/>
      <c r="J16" s="3"/>
      <c r="K16" s="1"/>
      <c r="L16" s="1"/>
      <c r="M16" s="1"/>
      <c r="N16" s="1"/>
      <c r="O16" s="1"/>
      <c r="P16" s="1"/>
      <c r="Q16" s="1"/>
      <c r="R16" s="1"/>
      <c r="S16" s="1"/>
      <c r="T16" s="1"/>
      <c r="U16" s="1"/>
      <c r="V16" s="1"/>
      <c r="W16" s="1"/>
      <c r="X16" s="1"/>
      <c r="Y16" s="1"/>
      <c r="Z16" s="1"/>
      <c r="AA16" s="1"/>
    </row>
    <row r="17" spans="1:27" ht="31.5">
      <c r="A17" s="2"/>
      <c r="B17" s="14" t="s">
        <v>31</v>
      </c>
      <c r="C17" s="15" t="s">
        <v>32</v>
      </c>
      <c r="D17" s="15" t="s">
        <v>33</v>
      </c>
      <c r="E17" s="15" t="s">
        <v>34</v>
      </c>
      <c r="F17" s="16" t="s">
        <v>35</v>
      </c>
      <c r="G17" s="1"/>
      <c r="H17" s="1"/>
      <c r="I17" s="1"/>
      <c r="J17" s="3"/>
      <c r="K17" s="1"/>
      <c r="L17" s="1"/>
      <c r="M17" s="1"/>
      <c r="N17" s="1"/>
      <c r="O17" s="1"/>
      <c r="P17" s="1"/>
      <c r="Q17" s="1"/>
      <c r="R17" s="1"/>
      <c r="S17" s="1"/>
      <c r="T17" s="1"/>
      <c r="U17" s="1"/>
      <c r="V17" s="1"/>
      <c r="W17" s="1"/>
      <c r="X17" s="1"/>
      <c r="Y17" s="1"/>
      <c r="Z17" s="1"/>
      <c r="AA17" s="1"/>
    </row>
    <row r="18" spans="1:27" ht="21" customHeight="1">
      <c r="A18" s="2"/>
      <c r="B18" s="17" t="s">
        <v>12</v>
      </c>
      <c r="C18" s="18">
        <v>1</v>
      </c>
      <c r="D18" s="19">
        <v>0.25</v>
      </c>
      <c r="E18" s="19">
        <f>'B. Resultado por dimensiones'!G16</f>
        <v>0.75694444444444442</v>
      </c>
      <c r="F18" s="20">
        <f t="shared" ref="F18:F21" si="0">E18*D18</f>
        <v>0.1892361111111111</v>
      </c>
      <c r="G18" s="1"/>
      <c r="H18" s="1"/>
      <c r="I18" s="1"/>
      <c r="J18" s="3"/>
      <c r="K18" s="1"/>
      <c r="L18" s="1"/>
      <c r="M18" s="1"/>
      <c r="N18" s="1"/>
      <c r="O18" s="1"/>
      <c r="P18" s="1"/>
      <c r="Q18" s="1"/>
      <c r="R18" s="1"/>
      <c r="S18" s="1"/>
      <c r="T18" s="1"/>
      <c r="U18" s="1"/>
      <c r="V18" s="1"/>
      <c r="W18" s="1"/>
      <c r="X18" s="1"/>
      <c r="Y18" s="1"/>
      <c r="Z18" s="1"/>
      <c r="AA18" s="1"/>
    </row>
    <row r="19" spans="1:27" ht="24" customHeight="1">
      <c r="A19" s="2"/>
      <c r="B19" s="17" t="s">
        <v>15</v>
      </c>
      <c r="C19" s="18">
        <v>2</v>
      </c>
      <c r="D19" s="19">
        <v>0.25</v>
      </c>
      <c r="E19" s="19">
        <f>'B. Resultado por dimensiones'!G23</f>
        <v>0.90277777777777779</v>
      </c>
      <c r="F19" s="20">
        <f t="shared" si="0"/>
        <v>0.22569444444444445</v>
      </c>
      <c r="G19" s="1"/>
      <c r="H19" s="1"/>
      <c r="I19" s="1"/>
      <c r="J19" s="3"/>
      <c r="K19" s="1"/>
      <c r="L19" s="1"/>
      <c r="M19" s="1"/>
      <c r="N19" s="1"/>
      <c r="O19" s="1"/>
      <c r="P19" s="1"/>
      <c r="Q19" s="1"/>
      <c r="R19" s="1"/>
      <c r="S19" s="1"/>
      <c r="T19" s="1"/>
      <c r="U19" s="1"/>
      <c r="V19" s="1"/>
      <c r="W19" s="1"/>
      <c r="X19" s="1"/>
      <c r="Y19" s="1"/>
      <c r="Z19" s="1"/>
      <c r="AA19" s="1"/>
    </row>
    <row r="20" spans="1:27" ht="25.5" customHeight="1">
      <c r="A20" s="2"/>
      <c r="B20" s="17" t="s">
        <v>18</v>
      </c>
      <c r="C20" s="18">
        <v>3</v>
      </c>
      <c r="D20" s="19">
        <v>0.25</v>
      </c>
      <c r="E20" s="19">
        <f>'B. Resultado por dimensiones'!G31</f>
        <v>0.66666666666666663</v>
      </c>
      <c r="F20" s="20">
        <f t="shared" si="0"/>
        <v>0.16666666666666666</v>
      </c>
      <c r="G20" s="1"/>
      <c r="H20" s="1"/>
      <c r="I20" s="1"/>
      <c r="J20" s="3"/>
      <c r="K20" s="1"/>
      <c r="L20" s="1"/>
      <c r="M20" s="1"/>
      <c r="N20" s="1"/>
      <c r="O20" s="1"/>
      <c r="P20" s="1"/>
      <c r="Q20" s="1"/>
      <c r="R20" s="1"/>
      <c r="S20" s="1"/>
      <c r="T20" s="1"/>
      <c r="U20" s="1"/>
      <c r="V20" s="1"/>
      <c r="W20" s="1"/>
      <c r="X20" s="1"/>
      <c r="Y20" s="1"/>
      <c r="Z20" s="1"/>
      <c r="AA20" s="1"/>
    </row>
    <row r="21" spans="1:27" ht="24.75" customHeight="1">
      <c r="A21" s="2"/>
      <c r="B21" s="21" t="s">
        <v>21</v>
      </c>
      <c r="C21" s="22">
        <v>4</v>
      </c>
      <c r="D21" s="23">
        <v>0.25</v>
      </c>
      <c r="E21" s="23">
        <f>'B. Resultado por dimensiones'!G37</f>
        <v>0.47569444444444442</v>
      </c>
      <c r="F21" s="24">
        <f t="shared" si="0"/>
        <v>0.1189236111111111</v>
      </c>
      <c r="G21" s="1"/>
      <c r="H21" s="1"/>
      <c r="I21" s="1"/>
      <c r="J21" s="3"/>
      <c r="K21" s="1"/>
      <c r="L21" s="1"/>
      <c r="M21" s="1"/>
      <c r="N21" s="1"/>
      <c r="O21" s="1"/>
      <c r="P21" s="1"/>
      <c r="Q21" s="1"/>
      <c r="R21" s="1"/>
      <c r="S21" s="1"/>
      <c r="T21" s="1"/>
      <c r="U21" s="1"/>
      <c r="V21" s="1"/>
      <c r="W21" s="1"/>
      <c r="X21" s="1"/>
      <c r="Y21" s="1"/>
      <c r="Z21" s="1"/>
      <c r="AA21" s="1"/>
    </row>
    <row r="22" spans="1:27" ht="22.5" customHeight="1">
      <c r="A22" s="2"/>
      <c r="B22" s="25" t="s">
        <v>36</v>
      </c>
      <c r="C22" s="185" t="s">
        <v>37</v>
      </c>
      <c r="D22" s="186"/>
      <c r="E22" s="187"/>
      <c r="F22" s="26">
        <f>SUM(F18:F21)</f>
        <v>0.70052083333333326</v>
      </c>
      <c r="G22" s="1"/>
      <c r="H22" s="1"/>
      <c r="I22" s="1"/>
      <c r="J22" s="3"/>
      <c r="K22" s="1"/>
      <c r="L22" s="1"/>
      <c r="M22" s="1"/>
      <c r="N22" s="1"/>
      <c r="O22" s="1"/>
      <c r="P22" s="1"/>
      <c r="Q22" s="1"/>
      <c r="R22" s="1"/>
      <c r="S22" s="1"/>
      <c r="T22" s="1"/>
      <c r="U22" s="1"/>
      <c r="V22" s="1"/>
      <c r="W22" s="1"/>
      <c r="X22" s="1"/>
      <c r="Y22" s="1"/>
      <c r="Z22" s="1"/>
      <c r="AA22" s="1"/>
    </row>
    <row r="23" spans="1:27" ht="15" customHeight="1">
      <c r="A23" s="2"/>
      <c r="B23" s="1"/>
      <c r="C23" s="27"/>
      <c r="D23" s="27"/>
      <c r="E23" s="27"/>
      <c r="F23" s="27"/>
      <c r="G23" s="1"/>
      <c r="H23" s="1"/>
      <c r="I23" s="1"/>
      <c r="J23" s="3"/>
      <c r="K23" s="1"/>
      <c r="L23" s="1"/>
      <c r="M23" s="1"/>
      <c r="N23" s="1"/>
      <c r="O23" s="1"/>
      <c r="P23" s="1"/>
      <c r="Q23" s="1"/>
      <c r="R23" s="1"/>
      <c r="S23" s="1"/>
      <c r="T23" s="1"/>
      <c r="U23" s="1"/>
      <c r="V23" s="1"/>
      <c r="W23" s="1"/>
      <c r="X23" s="1"/>
      <c r="Y23" s="1"/>
      <c r="Z23" s="1"/>
      <c r="AA23" s="1"/>
    </row>
    <row r="24" spans="1:27" ht="15" customHeight="1">
      <c r="A24" s="2"/>
      <c r="B24" s="1"/>
      <c r="C24" s="1"/>
      <c r="D24" s="1"/>
      <c r="E24" s="1"/>
      <c r="F24" s="1"/>
      <c r="G24" s="1"/>
      <c r="H24" s="1"/>
      <c r="I24" s="1"/>
      <c r="J24" s="3"/>
      <c r="K24" s="1"/>
      <c r="L24" s="1"/>
      <c r="M24" s="1"/>
      <c r="N24" s="1"/>
      <c r="O24" s="1"/>
      <c r="P24" s="1"/>
      <c r="Q24" s="1"/>
      <c r="R24" s="1"/>
      <c r="S24" s="1"/>
      <c r="T24" s="1"/>
      <c r="U24" s="1"/>
      <c r="V24" s="1"/>
      <c r="W24" s="1"/>
      <c r="X24" s="1"/>
      <c r="Y24" s="1"/>
      <c r="Z24" s="1"/>
      <c r="AA24" s="1"/>
    </row>
    <row r="25" spans="1:27" ht="15" customHeight="1">
      <c r="A25" s="2"/>
      <c r="B25" s="1"/>
      <c r="C25" s="1"/>
      <c r="D25" s="1"/>
      <c r="E25" s="1"/>
      <c r="F25" s="1"/>
      <c r="G25" s="1"/>
      <c r="H25" s="1"/>
      <c r="I25" s="1"/>
      <c r="J25" s="3"/>
      <c r="K25" s="1"/>
      <c r="L25" s="1"/>
      <c r="M25" s="1"/>
      <c r="N25" s="1"/>
      <c r="O25" s="1"/>
      <c r="P25" s="1"/>
      <c r="Q25" s="1"/>
      <c r="R25" s="1"/>
      <c r="S25" s="1"/>
      <c r="T25" s="1"/>
      <c r="U25" s="1"/>
      <c r="V25" s="1"/>
      <c r="W25" s="1"/>
      <c r="X25" s="1"/>
      <c r="Y25" s="1"/>
      <c r="Z25" s="1"/>
      <c r="AA25" s="1"/>
    </row>
    <row r="26" spans="1:27" ht="15" customHeight="1">
      <c r="A26" s="2"/>
      <c r="B26" s="1"/>
      <c r="C26" s="1"/>
      <c r="D26" s="1"/>
      <c r="E26" s="1"/>
      <c r="F26" s="1"/>
      <c r="G26" s="1"/>
      <c r="H26" s="1"/>
      <c r="I26" s="1"/>
      <c r="J26" s="3"/>
      <c r="K26" s="1"/>
      <c r="L26" s="1"/>
      <c r="M26" s="1"/>
      <c r="N26" s="1"/>
      <c r="O26" s="1"/>
      <c r="P26" s="1"/>
      <c r="Q26" s="1"/>
      <c r="R26" s="1"/>
      <c r="S26" s="1"/>
      <c r="T26" s="1"/>
      <c r="U26" s="1"/>
      <c r="V26" s="1"/>
      <c r="W26" s="1"/>
      <c r="X26" s="1"/>
      <c r="Y26" s="1"/>
      <c r="Z26" s="1"/>
      <c r="AA26" s="1"/>
    </row>
    <row r="27" spans="1:27" ht="15" customHeight="1">
      <c r="A27" s="2"/>
      <c r="B27" s="1"/>
      <c r="C27" s="1"/>
      <c r="D27" s="1"/>
      <c r="E27" s="1"/>
      <c r="F27" s="1"/>
      <c r="G27" s="1"/>
      <c r="H27" s="1"/>
      <c r="I27" s="1"/>
      <c r="J27" s="3"/>
      <c r="K27" s="1"/>
      <c r="L27" s="1"/>
      <c r="M27" s="1"/>
      <c r="N27" s="1"/>
      <c r="O27" s="1"/>
      <c r="P27" s="1"/>
      <c r="Q27" s="1"/>
      <c r="R27" s="1"/>
      <c r="S27" s="1"/>
      <c r="T27" s="1"/>
      <c r="U27" s="1"/>
      <c r="V27" s="1"/>
      <c r="W27" s="1"/>
      <c r="X27" s="1"/>
      <c r="Y27" s="1"/>
      <c r="Z27" s="1"/>
      <c r="AA27" s="1"/>
    </row>
    <row r="28" spans="1:27" ht="15" customHeight="1">
      <c r="A28" s="2"/>
      <c r="B28" s="1"/>
      <c r="C28" s="1"/>
      <c r="D28" s="1"/>
      <c r="E28" s="1"/>
      <c r="F28" s="1"/>
      <c r="G28" s="1"/>
      <c r="H28" s="1"/>
      <c r="I28" s="1"/>
      <c r="J28" s="3"/>
      <c r="K28" s="1"/>
      <c r="L28" s="1"/>
      <c r="M28" s="1"/>
      <c r="N28" s="1"/>
      <c r="O28" s="1"/>
      <c r="P28" s="1"/>
      <c r="Q28" s="1"/>
      <c r="R28" s="1"/>
      <c r="S28" s="1"/>
      <c r="T28" s="1"/>
      <c r="U28" s="1"/>
      <c r="V28" s="1"/>
      <c r="W28" s="1"/>
      <c r="X28" s="1"/>
      <c r="Y28" s="1"/>
      <c r="Z28" s="1"/>
      <c r="AA28" s="1"/>
    </row>
    <row r="29" spans="1:27" ht="15" customHeight="1">
      <c r="A29" s="2"/>
      <c r="B29" s="1"/>
      <c r="C29" s="1"/>
      <c r="D29" s="1"/>
      <c r="E29" s="1"/>
      <c r="F29" s="1"/>
      <c r="G29" s="1"/>
      <c r="H29" s="1"/>
      <c r="I29" s="1"/>
      <c r="J29" s="3"/>
      <c r="K29" s="1"/>
      <c r="L29" s="1"/>
      <c r="M29" s="1"/>
      <c r="N29" s="1"/>
      <c r="O29" s="1"/>
      <c r="P29" s="1"/>
      <c r="Q29" s="1"/>
      <c r="R29" s="1"/>
      <c r="S29" s="1"/>
      <c r="T29" s="1"/>
      <c r="U29" s="1"/>
      <c r="V29" s="1"/>
      <c r="W29" s="1"/>
      <c r="X29" s="1"/>
      <c r="Y29" s="1"/>
      <c r="Z29" s="1"/>
      <c r="AA29" s="1"/>
    </row>
    <row r="30" spans="1:27" ht="15" customHeight="1">
      <c r="A30" s="2"/>
      <c r="B30" s="1"/>
      <c r="C30" s="1"/>
      <c r="D30" s="1"/>
      <c r="E30" s="1"/>
      <c r="F30" s="1"/>
      <c r="G30" s="1"/>
      <c r="H30" s="1"/>
      <c r="I30" s="1"/>
      <c r="J30" s="3"/>
      <c r="K30" s="1"/>
      <c r="L30" s="1"/>
      <c r="M30" s="1"/>
      <c r="N30" s="1"/>
      <c r="O30" s="1"/>
      <c r="P30" s="1"/>
      <c r="Q30" s="1"/>
      <c r="R30" s="1"/>
      <c r="S30" s="1"/>
      <c r="T30" s="1"/>
      <c r="U30" s="1"/>
      <c r="V30" s="1"/>
      <c r="W30" s="1"/>
      <c r="X30" s="1"/>
      <c r="Y30" s="1"/>
      <c r="Z30" s="1"/>
      <c r="AA30" s="1"/>
    </row>
    <row r="31" spans="1:27" ht="15" customHeight="1">
      <c r="A31" s="2"/>
      <c r="B31" s="1"/>
      <c r="C31" s="1"/>
      <c r="D31" s="1"/>
      <c r="E31" s="1"/>
      <c r="F31" s="1"/>
      <c r="G31" s="1"/>
      <c r="H31" s="1"/>
      <c r="I31" s="1"/>
      <c r="J31" s="3"/>
      <c r="K31" s="1"/>
      <c r="L31" s="1"/>
      <c r="M31" s="1"/>
      <c r="N31" s="1"/>
      <c r="O31" s="1"/>
      <c r="P31" s="1"/>
      <c r="Q31" s="1"/>
      <c r="R31" s="1"/>
      <c r="S31" s="1"/>
      <c r="T31" s="1"/>
      <c r="U31" s="1"/>
      <c r="V31" s="1"/>
      <c r="W31" s="1"/>
      <c r="X31" s="1"/>
      <c r="Y31" s="1"/>
      <c r="Z31" s="1"/>
      <c r="AA31" s="1"/>
    </row>
    <row r="32" spans="1:27" ht="15" customHeight="1">
      <c r="A32" s="9"/>
      <c r="B32" s="1"/>
      <c r="C32" s="1"/>
      <c r="D32" s="1"/>
      <c r="E32" s="1"/>
      <c r="F32" s="1"/>
      <c r="G32" s="1"/>
      <c r="H32" s="1"/>
      <c r="I32" s="1"/>
      <c r="J32" s="3"/>
      <c r="K32" s="1"/>
      <c r="L32" s="1"/>
      <c r="M32" s="1"/>
      <c r="N32" s="1"/>
      <c r="O32" s="1"/>
      <c r="P32" s="1"/>
      <c r="Q32" s="1"/>
      <c r="R32" s="1"/>
      <c r="S32" s="1"/>
      <c r="T32" s="1"/>
      <c r="U32" s="1"/>
      <c r="V32" s="1"/>
      <c r="W32" s="1"/>
      <c r="X32" s="1"/>
      <c r="Y32" s="1"/>
      <c r="Z32" s="1"/>
      <c r="AA32" s="1"/>
    </row>
    <row r="33" spans="1:27" ht="15" customHeight="1">
      <c r="A33" s="9"/>
      <c r="B33" s="1"/>
      <c r="C33" s="1"/>
      <c r="D33" s="1"/>
      <c r="E33" s="1"/>
      <c r="F33" s="1"/>
      <c r="G33" s="1"/>
      <c r="H33" s="1"/>
      <c r="I33" s="1"/>
      <c r="J33" s="3"/>
      <c r="K33" s="1"/>
      <c r="L33" s="1"/>
      <c r="M33" s="1"/>
      <c r="N33" s="1"/>
      <c r="O33" s="1"/>
      <c r="P33" s="1"/>
      <c r="Q33" s="1"/>
      <c r="R33" s="1"/>
      <c r="S33" s="1"/>
      <c r="T33" s="1"/>
      <c r="U33" s="1"/>
      <c r="V33" s="1"/>
      <c r="W33" s="1"/>
      <c r="X33" s="1"/>
      <c r="Y33" s="1"/>
      <c r="Z33" s="1"/>
      <c r="AA33" s="1"/>
    </row>
    <row r="34" spans="1:27" ht="15" customHeight="1">
      <c r="A34" s="9"/>
      <c r="B34" s="1"/>
      <c r="C34" s="1"/>
      <c r="D34" s="1"/>
      <c r="E34" s="1"/>
      <c r="F34" s="1"/>
      <c r="G34" s="1"/>
      <c r="H34" s="1"/>
      <c r="I34" s="1"/>
      <c r="J34" s="3"/>
      <c r="K34" s="1"/>
      <c r="L34" s="1"/>
      <c r="M34" s="1"/>
      <c r="N34" s="1"/>
      <c r="O34" s="1"/>
      <c r="P34" s="1"/>
      <c r="Q34" s="1"/>
      <c r="R34" s="1"/>
      <c r="S34" s="1"/>
      <c r="T34" s="1"/>
      <c r="U34" s="1"/>
      <c r="V34" s="1"/>
      <c r="W34" s="1"/>
      <c r="X34" s="1"/>
      <c r="Y34" s="1"/>
      <c r="Z34" s="1"/>
      <c r="AA34" s="1"/>
    </row>
    <row r="35" spans="1:27" ht="15" customHeight="1">
      <c r="A35" s="9"/>
      <c r="B35" s="1"/>
      <c r="C35" s="1"/>
      <c r="D35" s="1"/>
      <c r="E35" s="1"/>
      <c r="F35" s="1"/>
      <c r="G35" s="1"/>
      <c r="H35" s="1"/>
      <c r="I35" s="1"/>
      <c r="J35" s="3"/>
      <c r="K35" s="1"/>
      <c r="L35" s="1"/>
      <c r="M35" s="1"/>
      <c r="N35" s="1"/>
      <c r="O35" s="1"/>
      <c r="P35" s="1"/>
      <c r="Q35" s="1"/>
      <c r="R35" s="1"/>
      <c r="S35" s="1"/>
      <c r="T35" s="1"/>
      <c r="U35" s="1"/>
      <c r="V35" s="1"/>
      <c r="W35" s="1"/>
      <c r="X35" s="1"/>
      <c r="Y35" s="1"/>
      <c r="Z35" s="1"/>
      <c r="AA35" s="1"/>
    </row>
    <row r="36" spans="1:27" ht="15" customHeight="1">
      <c r="A36" s="2"/>
      <c r="B36" s="1"/>
      <c r="C36" s="1"/>
      <c r="D36" s="1"/>
      <c r="E36" s="1"/>
      <c r="F36" s="1"/>
      <c r="G36" s="1"/>
      <c r="H36" s="1"/>
      <c r="I36" s="1"/>
      <c r="J36" s="3"/>
      <c r="K36" s="1"/>
      <c r="L36" s="1"/>
      <c r="M36" s="1"/>
      <c r="N36" s="1"/>
      <c r="O36" s="1"/>
      <c r="P36" s="1"/>
      <c r="Q36" s="1"/>
      <c r="R36" s="1"/>
      <c r="S36" s="1"/>
      <c r="T36" s="1"/>
      <c r="U36" s="1"/>
      <c r="V36" s="1"/>
      <c r="W36" s="1"/>
      <c r="X36" s="1"/>
      <c r="Y36" s="1"/>
      <c r="Z36" s="1"/>
      <c r="AA36" s="1"/>
    </row>
    <row r="37" spans="1:27" ht="15" customHeight="1">
      <c r="A37" s="9"/>
      <c r="B37" s="1"/>
      <c r="C37" s="1"/>
      <c r="D37" s="1"/>
      <c r="E37" s="1"/>
      <c r="F37" s="1"/>
      <c r="G37" s="1"/>
      <c r="H37" s="1"/>
      <c r="I37" s="1"/>
      <c r="J37" s="3"/>
      <c r="K37" s="1"/>
      <c r="L37" s="1"/>
      <c r="M37" s="1"/>
      <c r="N37" s="1"/>
      <c r="O37" s="1"/>
      <c r="P37" s="1"/>
      <c r="Q37" s="1"/>
      <c r="R37" s="1"/>
      <c r="S37" s="1"/>
      <c r="T37" s="1"/>
      <c r="U37" s="1"/>
      <c r="V37" s="1"/>
      <c r="W37" s="1"/>
      <c r="X37" s="1"/>
      <c r="Y37" s="1"/>
      <c r="Z37" s="1"/>
      <c r="AA37" s="1"/>
    </row>
    <row r="38" spans="1:27" ht="15" customHeight="1">
      <c r="A38" s="2"/>
      <c r="B38" s="1"/>
      <c r="C38" s="1"/>
      <c r="D38" s="1"/>
      <c r="E38" s="1"/>
      <c r="F38" s="1"/>
      <c r="G38" s="1"/>
      <c r="H38" s="1"/>
      <c r="I38" s="1"/>
      <c r="J38" s="3"/>
      <c r="K38" s="1"/>
      <c r="L38" s="1"/>
      <c r="M38" s="1"/>
      <c r="N38" s="1"/>
      <c r="O38" s="1"/>
      <c r="P38" s="1"/>
      <c r="Q38" s="1"/>
      <c r="R38" s="1"/>
      <c r="S38" s="1"/>
      <c r="T38" s="1"/>
      <c r="U38" s="1"/>
      <c r="V38" s="1"/>
      <c r="W38" s="1"/>
      <c r="X38" s="1"/>
      <c r="Y38" s="1"/>
      <c r="Z38" s="1"/>
      <c r="AA38" s="1"/>
    </row>
    <row r="39" spans="1:27" ht="15" customHeight="1">
      <c r="A39" s="10"/>
      <c r="B39" s="1"/>
      <c r="C39" s="1"/>
      <c r="D39" s="1"/>
      <c r="E39" s="1"/>
      <c r="F39" s="1"/>
      <c r="G39" s="1"/>
      <c r="H39" s="1"/>
      <c r="I39" s="1"/>
      <c r="J39" s="3"/>
      <c r="K39" s="1"/>
      <c r="L39" s="1"/>
      <c r="M39" s="1"/>
      <c r="N39" s="1"/>
      <c r="O39" s="1"/>
      <c r="P39" s="1"/>
      <c r="Q39" s="1"/>
      <c r="R39" s="1"/>
      <c r="S39" s="1"/>
      <c r="T39" s="1"/>
      <c r="U39" s="1"/>
      <c r="V39" s="1"/>
      <c r="W39" s="1"/>
      <c r="X39" s="1"/>
      <c r="Y39" s="1"/>
      <c r="Z39" s="1"/>
      <c r="AA39" s="1"/>
    </row>
    <row r="40" spans="1:27" ht="15" customHeight="1">
      <c r="A40" s="2"/>
      <c r="B40" s="1"/>
      <c r="C40" s="1"/>
      <c r="D40" s="1"/>
      <c r="E40" s="1"/>
      <c r="F40" s="1"/>
      <c r="G40" s="1"/>
      <c r="H40" s="1"/>
      <c r="I40" s="1"/>
      <c r="J40" s="3"/>
      <c r="K40" s="1"/>
      <c r="L40" s="1"/>
      <c r="M40" s="1"/>
      <c r="N40" s="1"/>
      <c r="O40" s="1"/>
      <c r="P40" s="1"/>
      <c r="Q40" s="1"/>
      <c r="R40" s="1"/>
      <c r="S40" s="1"/>
      <c r="T40" s="1"/>
      <c r="U40" s="1"/>
      <c r="V40" s="1"/>
      <c r="W40" s="1"/>
      <c r="X40" s="1"/>
      <c r="Y40" s="1"/>
      <c r="Z40" s="1"/>
      <c r="AA40" s="1"/>
    </row>
    <row r="41" spans="1:27" ht="15" customHeight="1">
      <c r="A41" s="2"/>
      <c r="B41" s="1"/>
      <c r="C41" s="1"/>
      <c r="D41" s="1"/>
      <c r="E41" s="1"/>
      <c r="F41" s="1"/>
      <c r="G41" s="1"/>
      <c r="H41" s="1"/>
      <c r="I41" s="1"/>
      <c r="J41" s="3"/>
      <c r="K41" s="1"/>
      <c r="L41" s="1"/>
      <c r="M41" s="1"/>
      <c r="N41" s="1"/>
      <c r="O41" s="1"/>
      <c r="P41" s="1"/>
      <c r="Q41" s="1"/>
      <c r="R41" s="1"/>
      <c r="S41" s="1"/>
      <c r="T41" s="1"/>
      <c r="U41" s="1"/>
      <c r="V41" s="1"/>
      <c r="W41" s="1"/>
      <c r="X41" s="1"/>
      <c r="Y41" s="1"/>
      <c r="Z41" s="1"/>
      <c r="AA41" s="1"/>
    </row>
    <row r="42" spans="1:27" ht="15" customHeight="1">
      <c r="A42" s="2"/>
      <c r="B42" s="28" t="s">
        <v>38</v>
      </c>
      <c r="C42" s="29"/>
      <c r="D42" s="29"/>
      <c r="E42" s="29"/>
      <c r="F42" s="29"/>
      <c r="G42" s="29"/>
      <c r="H42" s="29"/>
      <c r="I42" s="30"/>
      <c r="J42" s="31"/>
      <c r="K42" s="1"/>
      <c r="L42" s="1"/>
      <c r="M42" s="1"/>
      <c r="N42" s="1"/>
      <c r="O42" s="1"/>
      <c r="P42" s="1"/>
      <c r="Q42" s="1"/>
      <c r="R42" s="1"/>
      <c r="S42" s="1"/>
      <c r="T42" s="1"/>
      <c r="U42" s="1"/>
      <c r="V42" s="1"/>
      <c r="W42" s="1"/>
      <c r="X42" s="1"/>
      <c r="Y42" s="1"/>
      <c r="Z42" s="1"/>
      <c r="AA42" s="1"/>
    </row>
    <row r="43" spans="1:27" ht="15" customHeight="1">
      <c r="A43" s="2"/>
      <c r="B43" s="32" t="s">
        <v>39</v>
      </c>
      <c r="C43" s="33"/>
      <c r="D43" s="33"/>
      <c r="E43" s="33"/>
      <c r="F43" s="33"/>
      <c r="G43" s="33"/>
      <c r="H43" s="33"/>
      <c r="I43" s="34"/>
      <c r="J43" s="35"/>
      <c r="K43" s="1"/>
      <c r="L43" s="1"/>
      <c r="M43" s="1"/>
      <c r="N43" s="1"/>
      <c r="O43" s="1"/>
      <c r="P43" s="1"/>
      <c r="Q43" s="1"/>
      <c r="R43" s="1"/>
      <c r="S43" s="1"/>
      <c r="T43" s="1"/>
      <c r="U43" s="1"/>
      <c r="V43" s="1"/>
      <c r="W43" s="1"/>
      <c r="X43" s="1"/>
      <c r="Y43" s="1"/>
      <c r="Z43" s="1"/>
      <c r="AA43" s="1"/>
    </row>
    <row r="44" spans="1:27" ht="15" customHeight="1">
      <c r="A44" s="2"/>
      <c r="B44" s="32" t="s">
        <v>40</v>
      </c>
      <c r="C44" s="33"/>
      <c r="D44" s="33"/>
      <c r="E44" s="33"/>
      <c r="F44" s="33"/>
      <c r="G44" s="33"/>
      <c r="H44" s="33"/>
      <c r="I44" s="34"/>
      <c r="J44" s="35"/>
      <c r="K44" s="1"/>
      <c r="L44" s="1"/>
      <c r="M44" s="1"/>
      <c r="N44" s="1"/>
      <c r="O44" s="1"/>
      <c r="P44" s="1"/>
      <c r="Q44" s="1"/>
      <c r="R44" s="1"/>
      <c r="S44" s="1"/>
      <c r="T44" s="1"/>
      <c r="U44" s="1"/>
      <c r="V44" s="1"/>
      <c r="W44" s="1"/>
      <c r="X44" s="1"/>
      <c r="Y44" s="1"/>
      <c r="Z44" s="1"/>
      <c r="AA44" s="1"/>
    </row>
    <row r="45" spans="1:27" ht="15" customHeight="1">
      <c r="A45" s="2"/>
      <c r="B45" s="36" t="s">
        <v>41</v>
      </c>
      <c r="C45" s="37"/>
      <c r="D45" s="38"/>
      <c r="E45" s="38"/>
      <c r="F45" s="38"/>
      <c r="G45" s="38"/>
      <c r="H45" s="38"/>
      <c r="I45" s="39"/>
      <c r="J45" s="31"/>
      <c r="K45" s="1"/>
      <c r="L45" s="1"/>
      <c r="M45" s="1"/>
      <c r="N45" s="1"/>
      <c r="O45" s="1"/>
      <c r="P45" s="1"/>
      <c r="Q45" s="1"/>
      <c r="R45" s="1"/>
      <c r="S45" s="1"/>
      <c r="T45" s="1"/>
      <c r="U45" s="1"/>
      <c r="V45" s="1"/>
      <c r="W45" s="1"/>
      <c r="X45" s="1"/>
      <c r="Y45" s="1"/>
      <c r="Z45" s="1"/>
      <c r="AA45" s="1"/>
    </row>
    <row r="46" spans="1:27" ht="15" customHeight="1">
      <c r="A46" s="2"/>
      <c r="B46" s="1"/>
      <c r="C46" s="1"/>
      <c r="D46" s="1"/>
      <c r="E46" s="1"/>
      <c r="F46" s="1"/>
      <c r="G46" s="1"/>
      <c r="H46" s="1"/>
      <c r="I46" s="1"/>
      <c r="J46" s="3"/>
      <c r="K46" s="1"/>
      <c r="L46" s="1"/>
      <c r="M46" s="1"/>
      <c r="N46" s="1"/>
      <c r="O46" s="1"/>
      <c r="P46" s="1"/>
      <c r="Q46" s="1"/>
      <c r="R46" s="1"/>
      <c r="S46" s="1"/>
      <c r="T46" s="1"/>
      <c r="U46" s="1"/>
      <c r="V46" s="1"/>
      <c r="W46" s="1"/>
      <c r="X46" s="1"/>
      <c r="Y46" s="1"/>
      <c r="Z46" s="1"/>
      <c r="AA46" s="1"/>
    </row>
    <row r="47" spans="1:27" ht="15" customHeight="1">
      <c r="A47" s="2"/>
      <c r="B47" s="1"/>
      <c r="C47" s="1"/>
      <c r="D47" s="1"/>
      <c r="E47" s="1"/>
      <c r="F47" s="1"/>
      <c r="G47" s="1"/>
      <c r="H47" s="1"/>
      <c r="I47" s="1"/>
      <c r="J47" s="3"/>
      <c r="K47" s="1"/>
      <c r="L47" s="1"/>
      <c r="M47" s="1"/>
      <c r="N47" s="1"/>
      <c r="O47" s="1"/>
      <c r="P47" s="1"/>
      <c r="Q47" s="1"/>
      <c r="R47" s="1"/>
      <c r="S47" s="1"/>
      <c r="T47" s="1"/>
      <c r="U47" s="1"/>
      <c r="V47" s="1"/>
      <c r="W47" s="1"/>
      <c r="X47" s="1"/>
      <c r="Y47" s="1"/>
      <c r="Z47" s="1"/>
      <c r="AA47" s="1"/>
    </row>
    <row r="48" spans="1:27" ht="15" customHeight="1">
      <c r="A48" s="2"/>
      <c r="B48" s="1"/>
      <c r="C48" s="1"/>
      <c r="D48" s="1"/>
      <c r="E48" s="1"/>
      <c r="F48" s="1"/>
      <c r="G48" s="1"/>
      <c r="H48" s="1"/>
      <c r="I48" s="1"/>
      <c r="J48" s="3"/>
      <c r="K48" s="1"/>
      <c r="L48" s="1"/>
      <c r="M48" s="1"/>
      <c r="N48" s="1"/>
      <c r="O48" s="1"/>
      <c r="P48" s="1"/>
      <c r="Q48" s="1"/>
      <c r="R48" s="1"/>
      <c r="S48" s="1"/>
      <c r="T48" s="1"/>
      <c r="U48" s="1"/>
      <c r="V48" s="1"/>
      <c r="W48" s="1"/>
      <c r="X48" s="1"/>
      <c r="Y48" s="1"/>
      <c r="Z48" s="1"/>
      <c r="AA48" s="1"/>
    </row>
    <row r="49" spans="1:27" ht="15" customHeight="1">
      <c r="A49" s="2"/>
      <c r="B49" s="1"/>
      <c r="C49" s="1"/>
      <c r="D49" s="1"/>
      <c r="E49" s="1"/>
      <c r="F49" s="1"/>
      <c r="G49" s="1"/>
      <c r="H49" s="1"/>
      <c r="I49" s="1"/>
      <c r="J49" s="3"/>
      <c r="K49" s="1"/>
      <c r="L49" s="1"/>
      <c r="M49" s="1"/>
      <c r="N49" s="1"/>
      <c r="O49" s="1"/>
      <c r="P49" s="1"/>
      <c r="Q49" s="1"/>
      <c r="R49" s="1"/>
      <c r="S49" s="1"/>
      <c r="T49" s="1"/>
      <c r="U49" s="1"/>
      <c r="V49" s="1"/>
      <c r="W49" s="1"/>
      <c r="X49" s="1"/>
      <c r="Y49" s="1"/>
      <c r="Z49" s="1"/>
      <c r="AA49" s="1"/>
    </row>
    <row r="50" spans="1:27" ht="15" customHeight="1">
      <c r="A50" s="11"/>
      <c r="B50" s="12"/>
      <c r="C50" s="12"/>
      <c r="D50" s="12"/>
      <c r="E50" s="12"/>
      <c r="F50" s="12"/>
      <c r="G50" s="12"/>
      <c r="H50" s="12"/>
      <c r="I50" s="12"/>
      <c r="J50" s="13"/>
      <c r="K50" s="1"/>
      <c r="L50" s="1"/>
      <c r="M50" s="1"/>
      <c r="N50" s="1"/>
      <c r="O50" s="1"/>
      <c r="P50" s="1"/>
      <c r="Q50" s="1"/>
      <c r="R50" s="1"/>
      <c r="S50" s="1"/>
      <c r="T50" s="1"/>
      <c r="U50" s="1"/>
      <c r="V50" s="1"/>
      <c r="W50" s="1"/>
      <c r="X50" s="1"/>
      <c r="Y50" s="1"/>
      <c r="Z50" s="1"/>
      <c r="AA50" s="1"/>
    </row>
    <row r="51" spans="1:27">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sheetData>
  <sheetProtection algorithmName="SHA-512" hashValue="qpzEY/P/a2wRFU+tp9zHeLAbEjawdh+tXSdXKPuA3hIO1JpppAj1t49N1wYfIcmEujVa2FHD6MFxXYgniHtBJg==" saltValue="ptcYYkMSqPHHrNrrNVA7ig==" spinCount="100000" sheet="1" objects="1" scenarios="1"/>
  <mergeCells count="10">
    <mergeCell ref="A9:J9"/>
    <mergeCell ref="A10:J10"/>
    <mergeCell ref="C22:E22"/>
    <mergeCell ref="A1:J1"/>
    <mergeCell ref="A2:J2"/>
    <mergeCell ref="A3:J3"/>
    <mergeCell ref="A4:J4"/>
    <mergeCell ref="A5:J5"/>
    <mergeCell ref="A6:J6"/>
    <mergeCell ref="A7:J8"/>
  </mergeCells>
  <hyperlinks>
    <hyperlink ref="B18" location="null!A1" display="Entorno institucional" xr:uid="{00000000-0004-0000-0100-000000000000}"/>
    <hyperlink ref="B19" location="'D. Infraestructura'!A1" display="Infraestructura" xr:uid="{00000000-0004-0000-0100-000001000000}"/>
    <hyperlink ref="B20" location="null!A1" display="Metodología estadística" xr:uid="{00000000-0004-0000-0100-000002000000}"/>
    <hyperlink ref="B21" location="null!A1" display="Accesibilidad y uso" xr:uid="{00000000-0004-0000-0100-000003000000}"/>
  </hyperlinks>
  <pageMargins left="0.7" right="0.7" top="0.75" bottom="0.75" header="0" footer="0"/>
  <pageSetup paperSize="9" scale="44"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00"/>
  <sheetViews>
    <sheetView workbookViewId="0"/>
  </sheetViews>
  <sheetFormatPr baseColWidth="10" defaultColWidth="12.625" defaultRowHeight="15" customHeight="1"/>
  <cols>
    <col min="1" max="1" width="82.25" customWidth="1"/>
    <col min="2" max="26" width="10.625" customWidth="1"/>
  </cols>
  <sheetData>
    <row r="1" spans="1:1" ht="14.25" customHeight="1">
      <c r="A1" s="40" t="s">
        <v>42</v>
      </c>
    </row>
    <row r="2" spans="1:1" ht="14.25" customHeight="1">
      <c r="A2" s="41" t="s">
        <v>43</v>
      </c>
    </row>
    <row r="3" spans="1:1" ht="14.25" customHeight="1">
      <c r="A3" s="41" t="s">
        <v>44</v>
      </c>
    </row>
    <row r="4" spans="1:1" ht="14.25" customHeight="1">
      <c r="A4" s="41" t="s">
        <v>45</v>
      </c>
    </row>
    <row r="5" spans="1:1" ht="14.25" customHeight="1">
      <c r="A5" s="41" t="s">
        <v>46</v>
      </c>
    </row>
    <row r="6" spans="1:1" ht="14.25" customHeight="1">
      <c r="A6" s="41" t="s">
        <v>47</v>
      </c>
    </row>
    <row r="7" spans="1:1" ht="14.25" customHeight="1">
      <c r="A7" s="41" t="s">
        <v>48</v>
      </c>
    </row>
    <row r="8" spans="1:1" ht="14.25" customHeight="1">
      <c r="A8" s="41" t="s">
        <v>49</v>
      </c>
    </row>
    <row r="9" spans="1:1" ht="14.25" customHeight="1">
      <c r="A9" s="41" t="s">
        <v>50</v>
      </c>
    </row>
    <row r="10" spans="1:1" ht="14.25" customHeight="1">
      <c r="A10" s="41" t="s">
        <v>51</v>
      </c>
    </row>
    <row r="11" spans="1:1" ht="14.25" customHeight="1">
      <c r="A11" s="41" t="s">
        <v>52</v>
      </c>
    </row>
    <row r="12" spans="1:1" ht="14.25" customHeight="1">
      <c r="A12" s="41" t="s">
        <v>53</v>
      </c>
    </row>
    <row r="13" spans="1:1" ht="14.25" customHeight="1">
      <c r="A13" s="41" t="s">
        <v>54</v>
      </c>
    </row>
    <row r="14" spans="1:1" ht="14.25" customHeight="1">
      <c r="A14" s="41" t="s">
        <v>55</v>
      </c>
    </row>
    <row r="15" spans="1:1" ht="14.25" customHeight="1">
      <c r="A15" s="41" t="s">
        <v>56</v>
      </c>
    </row>
    <row r="16" spans="1:1" ht="14.25" customHeight="1">
      <c r="A16" s="41" t="s">
        <v>57</v>
      </c>
    </row>
    <row r="17" spans="1:1" ht="14.25" customHeight="1">
      <c r="A17" s="41" t="s">
        <v>58</v>
      </c>
    </row>
    <row r="18" spans="1:1" ht="14.25" customHeight="1">
      <c r="A18" s="41" t="s">
        <v>59</v>
      </c>
    </row>
    <row r="19" spans="1:1" ht="14.25" customHeight="1">
      <c r="A19" s="41" t="s">
        <v>60</v>
      </c>
    </row>
    <row r="20" spans="1:1" ht="14.25" customHeight="1">
      <c r="A20" s="41" t="s">
        <v>61</v>
      </c>
    </row>
    <row r="21" spans="1:1" ht="14.25" customHeight="1">
      <c r="A21" s="41" t="s">
        <v>62</v>
      </c>
    </row>
    <row r="22" spans="1:1" ht="14.25" customHeight="1">
      <c r="A22" s="41" t="s">
        <v>63</v>
      </c>
    </row>
    <row r="23" spans="1:1" ht="14.25" customHeight="1">
      <c r="A23" s="41" t="s">
        <v>64</v>
      </c>
    </row>
    <row r="24" spans="1:1" ht="14.25" customHeight="1">
      <c r="A24" s="41" t="s">
        <v>65</v>
      </c>
    </row>
    <row r="25" spans="1:1" ht="14.25" customHeight="1">
      <c r="A25" s="41" t="s">
        <v>66</v>
      </c>
    </row>
    <row r="26" spans="1:1" ht="14.25" customHeight="1">
      <c r="A26" s="41" t="s">
        <v>67</v>
      </c>
    </row>
    <row r="27" spans="1:1" ht="14.25" customHeight="1">
      <c r="A27" s="42" t="s">
        <v>4</v>
      </c>
    </row>
    <row r="28" spans="1:1" ht="14.25" customHeight="1">
      <c r="A28" s="43" t="s">
        <v>68</v>
      </c>
    </row>
    <row r="29" spans="1:1" ht="14.25" customHeight="1">
      <c r="A29" s="44" t="s">
        <v>69</v>
      </c>
    </row>
    <row r="30" spans="1:1" ht="14.25" customHeight="1">
      <c r="A30" s="41" t="s">
        <v>70</v>
      </c>
    </row>
    <row r="31" spans="1:1" ht="14.25" customHeight="1"/>
    <row r="32" spans="1:1"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AA998"/>
  <sheetViews>
    <sheetView showGridLines="0" view="pageBreakPreview" zoomScale="60" zoomScaleNormal="100" workbookViewId="0">
      <selection activeCell="A7" sqref="A7:J8"/>
    </sheetView>
  </sheetViews>
  <sheetFormatPr baseColWidth="10" defaultColWidth="12.625" defaultRowHeight="15" customHeight="1"/>
  <cols>
    <col min="1" max="1" width="3.875" customWidth="1"/>
    <col min="2" max="2" width="21" customWidth="1"/>
    <col min="3" max="3" width="8.125" customWidth="1"/>
    <col min="4" max="4" width="38.75" customWidth="1"/>
    <col min="5" max="5" width="13.75" customWidth="1"/>
    <col min="6" max="6" width="15" customWidth="1"/>
    <col min="7" max="7" width="14.875" customWidth="1"/>
    <col min="8" max="11" width="20.625" customWidth="1"/>
  </cols>
  <sheetData>
    <row r="1" spans="1:27">
      <c r="A1" s="175"/>
      <c r="B1" s="176"/>
      <c r="C1" s="176"/>
      <c r="D1" s="176"/>
      <c r="E1" s="176"/>
      <c r="F1" s="176"/>
      <c r="G1" s="176"/>
      <c r="H1" s="176"/>
      <c r="I1" s="176"/>
      <c r="J1" s="177"/>
      <c r="K1" s="1"/>
      <c r="L1" s="1"/>
      <c r="M1" s="1"/>
      <c r="N1" s="1"/>
      <c r="O1" s="1"/>
      <c r="P1" s="1"/>
      <c r="Q1" s="1"/>
      <c r="R1" s="1"/>
      <c r="S1" s="1"/>
      <c r="T1" s="1"/>
      <c r="U1" s="1"/>
      <c r="V1" s="1"/>
      <c r="W1" s="1"/>
      <c r="X1" s="1"/>
      <c r="Y1" s="1"/>
      <c r="Z1" s="1"/>
      <c r="AA1" s="1"/>
    </row>
    <row r="2" spans="1:27" ht="18">
      <c r="A2" s="178" t="s">
        <v>0</v>
      </c>
      <c r="B2" s="179"/>
      <c r="C2" s="179"/>
      <c r="D2" s="179"/>
      <c r="E2" s="179"/>
      <c r="F2" s="179"/>
      <c r="G2" s="179"/>
      <c r="H2" s="179"/>
      <c r="I2" s="179"/>
      <c r="J2" s="180"/>
      <c r="K2" s="1"/>
      <c r="L2" s="1"/>
      <c r="M2" s="1"/>
      <c r="N2" s="1"/>
      <c r="O2" s="1"/>
      <c r="P2" s="1"/>
      <c r="Q2" s="1"/>
      <c r="R2" s="1"/>
      <c r="S2" s="1"/>
      <c r="T2" s="1"/>
      <c r="U2" s="1"/>
      <c r="V2" s="1"/>
      <c r="W2" s="1"/>
      <c r="X2" s="1"/>
      <c r="Y2" s="1"/>
      <c r="Z2" s="1"/>
      <c r="AA2" s="1"/>
    </row>
    <row r="3" spans="1:27" ht="18">
      <c r="A3" s="178" t="s">
        <v>1</v>
      </c>
      <c r="B3" s="179"/>
      <c r="C3" s="179"/>
      <c r="D3" s="179"/>
      <c r="E3" s="179"/>
      <c r="F3" s="179"/>
      <c r="G3" s="179"/>
      <c r="H3" s="179"/>
      <c r="I3" s="179"/>
      <c r="J3" s="180"/>
      <c r="K3" s="1"/>
      <c r="L3" s="1"/>
      <c r="M3" s="1"/>
      <c r="N3" s="1"/>
      <c r="O3" s="1"/>
      <c r="P3" s="1"/>
      <c r="Q3" s="1"/>
      <c r="R3" s="1"/>
      <c r="S3" s="1"/>
      <c r="T3" s="1"/>
      <c r="U3" s="1"/>
      <c r="V3" s="1"/>
      <c r="W3" s="1"/>
      <c r="X3" s="1"/>
      <c r="Y3" s="1"/>
      <c r="Z3" s="1"/>
      <c r="AA3" s="1"/>
    </row>
    <row r="4" spans="1:27" ht="18">
      <c r="A4" s="178" t="s">
        <v>2</v>
      </c>
      <c r="B4" s="179"/>
      <c r="C4" s="179"/>
      <c r="D4" s="179"/>
      <c r="E4" s="179"/>
      <c r="F4" s="179"/>
      <c r="G4" s="179"/>
      <c r="H4" s="179"/>
      <c r="I4" s="179"/>
      <c r="J4" s="180"/>
      <c r="K4" s="1"/>
      <c r="L4" s="1"/>
      <c r="M4" s="1"/>
      <c r="N4" s="1"/>
      <c r="O4" s="1"/>
      <c r="P4" s="1"/>
      <c r="Q4" s="1"/>
      <c r="R4" s="1"/>
      <c r="S4" s="1"/>
      <c r="T4" s="1"/>
      <c r="U4" s="1"/>
      <c r="V4" s="1"/>
      <c r="W4" s="1"/>
      <c r="X4" s="1"/>
      <c r="Y4" s="1"/>
      <c r="Z4" s="1"/>
      <c r="AA4" s="1"/>
    </row>
    <row r="5" spans="1:27" ht="18">
      <c r="A5" s="178">
        <v>2024</v>
      </c>
      <c r="B5" s="179"/>
      <c r="C5" s="179"/>
      <c r="D5" s="179"/>
      <c r="E5" s="179"/>
      <c r="F5" s="179"/>
      <c r="G5" s="179"/>
      <c r="H5" s="179"/>
      <c r="I5" s="179"/>
      <c r="J5" s="180"/>
      <c r="K5" s="1"/>
      <c r="L5" s="1"/>
      <c r="M5" s="1"/>
      <c r="N5" s="1"/>
      <c r="O5" s="1"/>
      <c r="P5" s="1"/>
      <c r="Q5" s="1"/>
      <c r="R5" s="1"/>
      <c r="S5" s="1"/>
      <c r="T5" s="1"/>
      <c r="U5" s="1"/>
      <c r="V5" s="1"/>
      <c r="W5" s="1"/>
      <c r="X5" s="1"/>
      <c r="Y5" s="1"/>
      <c r="Z5" s="1"/>
      <c r="AA5" s="1"/>
    </row>
    <row r="6" spans="1:27">
      <c r="A6" s="188"/>
      <c r="B6" s="179"/>
      <c r="C6" s="179"/>
      <c r="D6" s="179"/>
      <c r="E6" s="179"/>
      <c r="F6" s="179"/>
      <c r="G6" s="179"/>
      <c r="H6" s="179"/>
      <c r="I6" s="179"/>
      <c r="J6" s="180"/>
      <c r="K6" s="1"/>
      <c r="L6" s="1"/>
      <c r="M6" s="1"/>
      <c r="N6" s="1"/>
      <c r="O6" s="1"/>
      <c r="P6" s="1"/>
      <c r="Q6" s="1"/>
      <c r="R6" s="1"/>
      <c r="S6" s="1"/>
      <c r="T6" s="1"/>
      <c r="U6" s="1"/>
      <c r="V6" s="1"/>
      <c r="W6" s="1"/>
      <c r="X6" s="1"/>
      <c r="Y6" s="1"/>
      <c r="Z6" s="1"/>
      <c r="AA6" s="1"/>
    </row>
    <row r="7" spans="1:27">
      <c r="A7" s="166" t="s">
        <v>3</v>
      </c>
      <c r="B7" s="167"/>
      <c r="C7" s="167"/>
      <c r="D7" s="167"/>
      <c r="E7" s="167"/>
      <c r="F7" s="167"/>
      <c r="G7" s="167"/>
      <c r="H7" s="167"/>
      <c r="I7" s="167"/>
      <c r="J7" s="168"/>
      <c r="K7" s="1"/>
      <c r="L7" s="1"/>
      <c r="M7" s="1"/>
      <c r="N7" s="1"/>
      <c r="O7" s="1"/>
      <c r="P7" s="1"/>
      <c r="Q7" s="1"/>
      <c r="R7" s="1"/>
      <c r="S7" s="1"/>
      <c r="T7" s="1"/>
      <c r="U7" s="1"/>
      <c r="V7" s="1"/>
      <c r="W7" s="1"/>
      <c r="X7" s="1"/>
      <c r="Y7" s="1"/>
      <c r="Z7" s="1"/>
      <c r="AA7" s="1"/>
    </row>
    <row r="8" spans="1:27">
      <c r="A8" s="192"/>
      <c r="B8" s="193"/>
      <c r="C8" s="193"/>
      <c r="D8" s="193"/>
      <c r="E8" s="193"/>
      <c r="F8" s="193"/>
      <c r="G8" s="193"/>
      <c r="H8" s="193"/>
      <c r="I8" s="193"/>
      <c r="J8" s="194"/>
      <c r="K8" s="1"/>
      <c r="L8" s="1"/>
      <c r="M8" s="1"/>
      <c r="N8" s="1"/>
      <c r="O8" s="1"/>
      <c r="P8" s="1"/>
      <c r="Q8" s="1"/>
      <c r="R8" s="1"/>
      <c r="S8" s="1"/>
      <c r="T8" s="1"/>
      <c r="U8" s="1"/>
      <c r="V8" s="1"/>
      <c r="W8" s="1"/>
      <c r="X8" s="1"/>
      <c r="Y8" s="1"/>
      <c r="Z8" s="1"/>
      <c r="AA8" s="1"/>
    </row>
    <row r="9" spans="1:27" ht="15.75">
      <c r="A9" s="200" t="str">
        <f>Índice!A9</f>
        <v>DEPARTAMENTO ADMINISTRATIVO DE CONTRATACIÓN PÚBLICA</v>
      </c>
      <c r="B9" s="201"/>
      <c r="C9" s="201"/>
      <c r="D9" s="201"/>
      <c r="E9" s="201"/>
      <c r="F9" s="201"/>
      <c r="G9" s="201"/>
      <c r="H9" s="201"/>
      <c r="I9" s="201"/>
      <c r="J9" s="202"/>
      <c r="K9" s="1"/>
      <c r="L9" s="1"/>
      <c r="M9" s="1"/>
      <c r="N9" s="1"/>
      <c r="O9" s="1"/>
      <c r="P9" s="1"/>
      <c r="Q9" s="1"/>
      <c r="R9" s="1"/>
      <c r="S9" s="1"/>
      <c r="T9" s="1"/>
      <c r="U9" s="1"/>
      <c r="V9" s="1"/>
      <c r="W9" s="1"/>
      <c r="X9" s="1"/>
      <c r="Y9" s="1"/>
      <c r="Z9" s="1"/>
      <c r="AA9" s="1"/>
    </row>
    <row r="10" spans="1:27" ht="15.75">
      <c r="A10" s="182" t="s">
        <v>71</v>
      </c>
      <c r="B10" s="183"/>
      <c r="C10" s="183"/>
      <c r="D10" s="183"/>
      <c r="E10" s="183"/>
      <c r="F10" s="183"/>
      <c r="G10" s="183"/>
      <c r="H10" s="183"/>
      <c r="I10" s="183"/>
      <c r="J10" s="184"/>
      <c r="K10" s="1"/>
      <c r="L10" s="1"/>
      <c r="M10" s="1"/>
      <c r="N10" s="1"/>
      <c r="O10" s="1"/>
      <c r="P10" s="1"/>
      <c r="Q10" s="1"/>
      <c r="R10" s="1"/>
      <c r="S10" s="1"/>
      <c r="T10" s="1"/>
      <c r="U10" s="1"/>
      <c r="V10" s="1"/>
      <c r="W10" s="1"/>
      <c r="X10" s="1"/>
      <c r="Y10" s="1"/>
      <c r="Z10" s="1"/>
      <c r="AA10" s="1"/>
    </row>
    <row r="11" spans="1:27">
      <c r="A11" s="2"/>
      <c r="B11" s="1"/>
      <c r="C11" s="1"/>
      <c r="D11" s="1"/>
      <c r="E11" s="1"/>
      <c r="F11" s="1"/>
      <c r="G11" s="1"/>
      <c r="H11" s="1"/>
      <c r="I11" s="1"/>
      <c r="J11" s="3"/>
      <c r="K11" s="1"/>
      <c r="L11" s="1"/>
      <c r="M11" s="1"/>
      <c r="N11" s="1"/>
      <c r="O11" s="1"/>
      <c r="P11" s="1"/>
      <c r="Q11" s="1"/>
      <c r="R11" s="1"/>
      <c r="S11" s="1"/>
      <c r="T11" s="1"/>
      <c r="U11" s="1"/>
      <c r="V11" s="1"/>
      <c r="W11" s="1"/>
      <c r="X11" s="1"/>
      <c r="Y11" s="1"/>
      <c r="Z11" s="1"/>
      <c r="AA11" s="1"/>
    </row>
    <row r="12" spans="1:27" ht="15" customHeight="1">
      <c r="A12" s="2"/>
      <c r="B12" s="1"/>
      <c r="C12" s="1"/>
      <c r="D12" s="1"/>
      <c r="E12" s="1"/>
      <c r="F12" s="1"/>
      <c r="G12" s="1"/>
      <c r="H12" s="1"/>
      <c r="I12" s="1"/>
      <c r="J12" s="3"/>
      <c r="K12" s="1"/>
      <c r="L12" s="1"/>
      <c r="M12" s="1"/>
      <c r="N12" s="1"/>
      <c r="O12" s="1"/>
      <c r="P12" s="1"/>
      <c r="Q12" s="1"/>
      <c r="R12" s="1"/>
      <c r="S12" s="1"/>
      <c r="T12" s="1"/>
      <c r="U12" s="1"/>
      <c r="V12" s="1"/>
      <c r="W12" s="1"/>
      <c r="X12" s="1"/>
      <c r="Y12" s="1"/>
      <c r="Z12" s="1"/>
      <c r="AA12" s="1"/>
    </row>
    <row r="13" spans="1:27" ht="28.5" customHeight="1">
      <c r="A13" s="2"/>
      <c r="B13" s="45" t="s">
        <v>31</v>
      </c>
      <c r="C13" s="46" t="s">
        <v>32</v>
      </c>
      <c r="D13" s="46" t="s">
        <v>72</v>
      </c>
      <c r="E13" s="46" t="s">
        <v>33</v>
      </c>
      <c r="F13" s="46" t="s">
        <v>73</v>
      </c>
      <c r="G13" s="47" t="s">
        <v>35</v>
      </c>
      <c r="H13" s="1"/>
      <c r="I13" s="1"/>
      <c r="J13" s="3"/>
      <c r="K13" s="1"/>
      <c r="L13" s="1"/>
      <c r="M13" s="1"/>
      <c r="N13" s="1"/>
      <c r="O13" s="1"/>
      <c r="P13" s="1"/>
      <c r="Q13" s="1"/>
      <c r="R13" s="1"/>
      <c r="S13" s="1"/>
      <c r="T13" s="1"/>
      <c r="U13" s="1"/>
      <c r="V13" s="1"/>
      <c r="W13" s="1"/>
      <c r="X13" s="1"/>
      <c r="Y13" s="1"/>
      <c r="Z13" s="1"/>
      <c r="AA13" s="1"/>
    </row>
    <row r="14" spans="1:27" ht="37.5" customHeight="1">
      <c r="A14" s="2"/>
      <c r="B14" s="195" t="s">
        <v>12</v>
      </c>
      <c r="C14" s="48">
        <v>1</v>
      </c>
      <c r="D14" s="48" t="s">
        <v>74</v>
      </c>
      <c r="E14" s="49">
        <v>0.5</v>
      </c>
      <c r="F14" s="49">
        <f>'C. Entorno institucional'!F45</f>
        <v>0.875</v>
      </c>
      <c r="G14" s="50">
        <f>E14*F14</f>
        <v>0.4375</v>
      </c>
      <c r="H14" s="1"/>
      <c r="I14" s="1"/>
      <c r="J14" s="3"/>
      <c r="K14" s="1"/>
      <c r="L14" s="1"/>
      <c r="M14" s="1"/>
      <c r="N14" s="1"/>
      <c r="O14" s="1"/>
      <c r="P14" s="1"/>
      <c r="Q14" s="1"/>
      <c r="R14" s="1"/>
      <c r="S14" s="1"/>
      <c r="T14" s="1"/>
      <c r="U14" s="1"/>
      <c r="V14" s="1"/>
      <c r="W14" s="1"/>
      <c r="X14" s="1"/>
      <c r="Y14" s="1"/>
      <c r="Z14" s="1"/>
      <c r="AA14" s="1"/>
    </row>
    <row r="15" spans="1:27" ht="37.5" customHeight="1">
      <c r="A15" s="2"/>
      <c r="B15" s="196"/>
      <c r="C15" s="48">
        <v>2</v>
      </c>
      <c r="D15" s="48" t="s">
        <v>75</v>
      </c>
      <c r="E15" s="49">
        <v>0.5</v>
      </c>
      <c r="F15" s="49">
        <f>'C. Entorno institucional'!F52</f>
        <v>0.63888888888888884</v>
      </c>
      <c r="G15" s="50">
        <f>F15*E15</f>
        <v>0.31944444444444442</v>
      </c>
      <c r="H15" s="1"/>
      <c r="I15" s="1"/>
      <c r="J15" s="3"/>
      <c r="K15" s="1"/>
      <c r="L15" s="1"/>
      <c r="M15" s="1"/>
      <c r="N15" s="1"/>
      <c r="O15" s="1"/>
      <c r="P15" s="1"/>
      <c r="Q15" s="1"/>
      <c r="R15" s="1"/>
      <c r="S15" s="1"/>
      <c r="T15" s="1"/>
      <c r="U15" s="1"/>
      <c r="V15" s="1"/>
      <c r="W15" s="1"/>
      <c r="X15" s="1"/>
      <c r="Y15" s="1"/>
      <c r="Z15" s="1"/>
      <c r="AA15" s="1"/>
    </row>
    <row r="16" spans="1:27" ht="37.5" customHeight="1">
      <c r="A16" s="2"/>
      <c r="B16" s="197"/>
      <c r="C16" s="51" t="s">
        <v>76</v>
      </c>
      <c r="D16" s="198" t="s">
        <v>77</v>
      </c>
      <c r="E16" s="173"/>
      <c r="F16" s="199"/>
      <c r="G16" s="52">
        <f>SUM(G14:G15)</f>
        <v>0.75694444444444442</v>
      </c>
      <c r="H16" s="1"/>
      <c r="I16" s="1"/>
      <c r="J16" s="3"/>
      <c r="K16" s="1"/>
      <c r="L16" s="1"/>
      <c r="M16" s="1"/>
      <c r="N16" s="1"/>
      <c r="O16" s="1"/>
      <c r="P16" s="1"/>
      <c r="Q16" s="1"/>
      <c r="R16" s="1"/>
      <c r="S16" s="1"/>
      <c r="T16" s="1"/>
      <c r="U16" s="1"/>
      <c r="V16" s="1"/>
      <c r="W16" s="1"/>
      <c r="X16" s="1"/>
      <c r="Y16" s="1"/>
      <c r="Z16" s="1"/>
      <c r="AA16" s="1"/>
    </row>
    <row r="17" spans="1:27" ht="15" customHeight="1">
      <c r="A17" s="2"/>
      <c r="B17" s="1"/>
      <c r="C17" s="1"/>
      <c r="D17" s="1"/>
      <c r="E17" s="1"/>
      <c r="F17" s="1"/>
      <c r="G17" s="1"/>
      <c r="H17" s="1"/>
      <c r="I17" s="1"/>
      <c r="J17" s="3"/>
      <c r="K17" s="1"/>
      <c r="L17" s="1"/>
      <c r="M17" s="1"/>
      <c r="N17" s="1"/>
      <c r="O17" s="1"/>
      <c r="P17" s="1"/>
      <c r="Q17" s="1"/>
      <c r="R17" s="1"/>
      <c r="S17" s="1"/>
      <c r="T17" s="1"/>
      <c r="U17" s="1"/>
      <c r="V17" s="1"/>
      <c r="W17" s="1"/>
      <c r="X17" s="1"/>
      <c r="Y17" s="1"/>
      <c r="Z17" s="1"/>
      <c r="AA17" s="1"/>
    </row>
    <row r="18" spans="1:27" ht="15" customHeight="1">
      <c r="A18" s="2"/>
      <c r="B18" s="1"/>
      <c r="C18" s="1"/>
      <c r="D18" s="1"/>
      <c r="E18" s="1"/>
      <c r="F18" s="1"/>
      <c r="G18" s="1"/>
      <c r="H18" s="1"/>
      <c r="I18" s="1"/>
      <c r="J18" s="3"/>
      <c r="K18" s="1"/>
      <c r="L18" s="1"/>
      <c r="M18" s="1"/>
      <c r="N18" s="1"/>
      <c r="O18" s="1"/>
      <c r="P18" s="1"/>
      <c r="Q18" s="1"/>
      <c r="R18" s="1"/>
      <c r="S18" s="1"/>
      <c r="T18" s="1"/>
      <c r="U18" s="1"/>
      <c r="V18" s="1"/>
      <c r="W18" s="1"/>
      <c r="X18" s="1"/>
      <c r="Y18" s="1"/>
      <c r="Z18" s="1"/>
      <c r="AA18" s="1"/>
    </row>
    <row r="19" spans="1:27" ht="15" customHeight="1">
      <c r="A19" s="2"/>
      <c r="B19" s="1"/>
      <c r="C19" s="1"/>
      <c r="D19" s="1"/>
      <c r="E19" s="1"/>
      <c r="F19" s="1"/>
      <c r="G19" s="1"/>
      <c r="H19" s="1"/>
      <c r="I19" s="1"/>
      <c r="J19" s="3"/>
      <c r="K19" s="1"/>
      <c r="L19" s="1"/>
      <c r="M19" s="1"/>
      <c r="N19" s="1"/>
      <c r="O19" s="1"/>
      <c r="P19" s="1"/>
      <c r="Q19" s="1"/>
      <c r="R19" s="1"/>
      <c r="S19" s="1"/>
      <c r="T19" s="1"/>
      <c r="U19" s="1"/>
      <c r="V19" s="1"/>
      <c r="W19" s="1"/>
      <c r="X19" s="1"/>
      <c r="Y19" s="1"/>
      <c r="Z19" s="1"/>
      <c r="AA19" s="1"/>
    </row>
    <row r="20" spans="1:27" ht="31.5">
      <c r="A20" s="2"/>
      <c r="B20" s="45" t="s">
        <v>31</v>
      </c>
      <c r="C20" s="46" t="s">
        <v>32</v>
      </c>
      <c r="D20" s="46" t="s">
        <v>72</v>
      </c>
      <c r="E20" s="46" t="s">
        <v>33</v>
      </c>
      <c r="F20" s="46" t="s">
        <v>73</v>
      </c>
      <c r="G20" s="47" t="s">
        <v>35</v>
      </c>
      <c r="H20" s="1"/>
      <c r="I20" s="1"/>
      <c r="J20" s="3"/>
      <c r="K20" s="1"/>
      <c r="L20" s="1"/>
      <c r="M20" s="1"/>
      <c r="N20" s="1"/>
      <c r="O20" s="1"/>
      <c r="P20" s="1"/>
      <c r="Q20" s="1"/>
      <c r="R20" s="1"/>
      <c r="S20" s="1"/>
      <c r="T20" s="1"/>
      <c r="U20" s="1"/>
      <c r="V20" s="1"/>
      <c r="W20" s="1"/>
      <c r="X20" s="1"/>
      <c r="Y20" s="1"/>
      <c r="Z20" s="1"/>
      <c r="AA20" s="1"/>
    </row>
    <row r="21" spans="1:27" ht="36.75" customHeight="1">
      <c r="A21" s="2"/>
      <c r="B21" s="195" t="s">
        <v>15</v>
      </c>
      <c r="C21" s="48">
        <v>1</v>
      </c>
      <c r="D21" s="48" t="s">
        <v>78</v>
      </c>
      <c r="E21" s="49">
        <v>0.5</v>
      </c>
      <c r="F21" s="49">
        <f>'D. Infraestructura'!F72</f>
        <v>1</v>
      </c>
      <c r="G21" s="50">
        <f t="shared" ref="G21:G22" si="0">F21*E21</f>
        <v>0.5</v>
      </c>
      <c r="H21" s="1"/>
      <c r="I21" s="1"/>
      <c r="J21" s="3"/>
      <c r="K21" s="1"/>
      <c r="L21" s="1"/>
      <c r="M21" s="1"/>
      <c r="N21" s="1"/>
      <c r="O21" s="1"/>
      <c r="P21" s="1"/>
      <c r="Q21" s="1"/>
      <c r="R21" s="1"/>
      <c r="S21" s="1"/>
      <c r="T21" s="1"/>
      <c r="U21" s="1"/>
      <c r="V21" s="1"/>
      <c r="W21" s="1"/>
      <c r="X21" s="1"/>
      <c r="Y21" s="1"/>
      <c r="Z21" s="1"/>
      <c r="AA21" s="1"/>
    </row>
    <row r="22" spans="1:27" ht="36.75" customHeight="1">
      <c r="A22" s="2"/>
      <c r="B22" s="196"/>
      <c r="C22" s="48">
        <v>2</v>
      </c>
      <c r="D22" s="48" t="s">
        <v>79</v>
      </c>
      <c r="E22" s="49">
        <v>0.5</v>
      </c>
      <c r="F22" s="49">
        <f>'D. Infraestructura'!F82</f>
        <v>0.80555555555555558</v>
      </c>
      <c r="G22" s="50">
        <f t="shared" si="0"/>
        <v>0.40277777777777779</v>
      </c>
      <c r="H22" s="1"/>
      <c r="I22" s="1"/>
      <c r="J22" s="3"/>
      <c r="K22" s="1"/>
      <c r="L22" s="1"/>
      <c r="M22" s="1"/>
      <c r="N22" s="1"/>
      <c r="O22" s="1"/>
      <c r="P22" s="1"/>
      <c r="Q22" s="1"/>
      <c r="R22" s="1"/>
      <c r="S22" s="1"/>
      <c r="T22" s="1"/>
      <c r="U22" s="1"/>
      <c r="V22" s="1"/>
      <c r="W22" s="1"/>
      <c r="X22" s="1"/>
      <c r="Y22" s="1"/>
      <c r="Z22" s="1"/>
      <c r="AA22" s="1"/>
    </row>
    <row r="23" spans="1:27" ht="36.75" customHeight="1">
      <c r="A23" s="2"/>
      <c r="B23" s="197"/>
      <c r="C23" s="51" t="s">
        <v>76</v>
      </c>
      <c r="D23" s="198" t="s">
        <v>80</v>
      </c>
      <c r="E23" s="173"/>
      <c r="F23" s="199"/>
      <c r="G23" s="52">
        <f>SUM(G21:G22)</f>
        <v>0.90277777777777779</v>
      </c>
      <c r="H23" s="1"/>
      <c r="I23" s="1"/>
      <c r="J23" s="3"/>
      <c r="K23" s="1"/>
      <c r="L23" s="1"/>
      <c r="M23" s="1"/>
      <c r="N23" s="1"/>
      <c r="O23" s="1"/>
      <c r="P23" s="1"/>
      <c r="Q23" s="1"/>
      <c r="R23" s="1"/>
      <c r="S23" s="1"/>
      <c r="T23" s="1"/>
      <c r="U23" s="1"/>
      <c r="V23" s="1"/>
      <c r="W23" s="1"/>
      <c r="X23" s="1"/>
      <c r="Y23" s="1"/>
      <c r="Z23" s="1"/>
      <c r="AA23" s="1"/>
    </row>
    <row r="24" spans="1:27" ht="13.5" customHeight="1">
      <c r="A24" s="2"/>
      <c r="B24" s="1"/>
      <c r="C24" s="1"/>
      <c r="D24" s="1"/>
      <c r="E24" s="1"/>
      <c r="F24" s="1"/>
      <c r="G24" s="1"/>
      <c r="H24" s="1"/>
      <c r="I24" s="1"/>
      <c r="J24" s="3"/>
      <c r="K24" s="1"/>
      <c r="L24" s="1"/>
      <c r="M24" s="1"/>
      <c r="N24" s="1"/>
      <c r="O24" s="1"/>
      <c r="P24" s="1"/>
      <c r="Q24" s="1"/>
      <c r="R24" s="1"/>
      <c r="S24" s="1"/>
      <c r="T24" s="1"/>
      <c r="U24" s="1"/>
      <c r="V24" s="1"/>
      <c r="W24" s="1"/>
      <c r="X24" s="1"/>
      <c r="Y24" s="1"/>
      <c r="Z24" s="1"/>
      <c r="AA24" s="1"/>
    </row>
    <row r="25" spans="1:27" ht="12.75" customHeight="1">
      <c r="A25" s="2"/>
      <c r="B25" s="1"/>
      <c r="C25" s="53"/>
      <c r="D25" s="53"/>
      <c r="E25" s="53"/>
      <c r="F25" s="53"/>
      <c r="G25" s="54"/>
      <c r="H25" s="1"/>
      <c r="I25" s="1"/>
      <c r="J25" s="3"/>
      <c r="K25" s="1"/>
      <c r="L25" s="1"/>
      <c r="M25" s="1"/>
      <c r="N25" s="1"/>
      <c r="O25" s="1"/>
      <c r="P25" s="1"/>
      <c r="Q25" s="1"/>
      <c r="R25" s="1"/>
      <c r="S25" s="1"/>
      <c r="T25" s="1"/>
      <c r="U25" s="1"/>
      <c r="V25" s="1"/>
      <c r="W25" s="1"/>
      <c r="X25" s="1"/>
      <c r="Y25" s="1"/>
      <c r="Z25" s="1"/>
      <c r="AA25" s="1"/>
    </row>
    <row r="26" spans="1:27" ht="15" customHeight="1">
      <c r="A26" s="2"/>
      <c r="B26" s="1"/>
      <c r="C26" s="1"/>
      <c r="D26" s="1"/>
      <c r="E26" s="1"/>
      <c r="F26" s="1"/>
      <c r="G26" s="1"/>
      <c r="H26" s="1"/>
      <c r="I26" s="1"/>
      <c r="J26" s="3"/>
      <c r="K26" s="1"/>
      <c r="L26" s="1"/>
      <c r="M26" s="1"/>
      <c r="N26" s="1"/>
      <c r="O26" s="1"/>
      <c r="P26" s="1"/>
      <c r="Q26" s="1"/>
      <c r="R26" s="1"/>
      <c r="S26" s="1"/>
      <c r="T26" s="1"/>
      <c r="U26" s="1"/>
      <c r="V26" s="1"/>
      <c r="W26" s="1"/>
      <c r="X26" s="1"/>
      <c r="Y26" s="1"/>
      <c r="Z26" s="1"/>
      <c r="AA26" s="1"/>
    </row>
    <row r="27" spans="1:27" ht="31.5">
      <c r="A27" s="2"/>
      <c r="B27" s="45" t="s">
        <v>31</v>
      </c>
      <c r="C27" s="46" t="s">
        <v>32</v>
      </c>
      <c r="D27" s="46" t="s">
        <v>72</v>
      </c>
      <c r="E27" s="46" t="s">
        <v>33</v>
      </c>
      <c r="F27" s="46" t="s">
        <v>73</v>
      </c>
      <c r="G27" s="47" t="s">
        <v>35</v>
      </c>
      <c r="H27" s="1"/>
      <c r="I27" s="1"/>
      <c r="J27" s="3"/>
      <c r="K27" s="1"/>
      <c r="L27" s="1"/>
      <c r="M27" s="1"/>
      <c r="N27" s="1"/>
      <c r="O27" s="1"/>
      <c r="P27" s="1"/>
      <c r="Q27" s="1"/>
      <c r="R27" s="1"/>
      <c r="S27" s="1"/>
      <c r="T27" s="1"/>
      <c r="U27" s="1"/>
      <c r="V27" s="1"/>
      <c r="W27" s="1"/>
      <c r="X27" s="1"/>
      <c r="Y27" s="1"/>
      <c r="Z27" s="1"/>
      <c r="AA27" s="1"/>
    </row>
    <row r="28" spans="1:27" ht="37.5" customHeight="1">
      <c r="A28" s="2"/>
      <c r="B28" s="195" t="s">
        <v>18</v>
      </c>
      <c r="C28" s="48">
        <v>1</v>
      </c>
      <c r="D28" s="48" t="s">
        <v>81</v>
      </c>
      <c r="E28" s="49">
        <f t="shared" ref="E28:E30" si="1">1/3</f>
        <v>0.33333333333333331</v>
      </c>
      <c r="F28" s="49">
        <f>'E. Metodología estadística'!F106</f>
        <v>0.5</v>
      </c>
      <c r="G28" s="50">
        <f t="shared" ref="G28:G30" si="2">F28*E28</f>
        <v>0.16666666666666666</v>
      </c>
      <c r="H28" s="1"/>
      <c r="I28" s="1"/>
      <c r="J28" s="3"/>
      <c r="K28" s="1"/>
      <c r="L28" s="1"/>
      <c r="M28" s="1"/>
      <c r="N28" s="1"/>
      <c r="O28" s="1"/>
      <c r="P28" s="1"/>
      <c r="Q28" s="1"/>
      <c r="R28" s="1"/>
      <c r="S28" s="1"/>
      <c r="T28" s="1"/>
      <c r="U28" s="1"/>
      <c r="V28" s="1"/>
      <c r="W28" s="1"/>
      <c r="X28" s="1"/>
      <c r="Y28" s="1"/>
      <c r="Z28" s="1"/>
      <c r="AA28" s="1"/>
    </row>
    <row r="29" spans="1:27" ht="37.5" customHeight="1">
      <c r="A29" s="2"/>
      <c r="B29" s="196"/>
      <c r="C29" s="48">
        <v>2</v>
      </c>
      <c r="D29" s="48" t="s">
        <v>82</v>
      </c>
      <c r="E29" s="49">
        <f t="shared" si="1"/>
        <v>0.33333333333333331</v>
      </c>
      <c r="F29" s="49">
        <f>'E. Metodología estadística'!F114</f>
        <v>1</v>
      </c>
      <c r="G29" s="50">
        <f t="shared" si="2"/>
        <v>0.33333333333333331</v>
      </c>
      <c r="H29" s="1"/>
      <c r="I29" s="1"/>
      <c r="J29" s="3"/>
      <c r="K29" s="1"/>
      <c r="L29" s="1"/>
      <c r="M29" s="1"/>
      <c r="N29" s="1"/>
      <c r="O29" s="1"/>
      <c r="P29" s="1"/>
      <c r="Q29" s="1"/>
      <c r="R29" s="1"/>
      <c r="S29" s="1"/>
      <c r="T29" s="1"/>
      <c r="U29" s="1"/>
      <c r="V29" s="1"/>
      <c r="W29" s="1"/>
      <c r="X29" s="1"/>
      <c r="Y29" s="1"/>
      <c r="Z29" s="1"/>
      <c r="AA29" s="1"/>
    </row>
    <row r="30" spans="1:27" ht="37.5" customHeight="1">
      <c r="A30" s="2"/>
      <c r="B30" s="196"/>
      <c r="C30" s="48">
        <v>3</v>
      </c>
      <c r="D30" s="48" t="s">
        <v>83</v>
      </c>
      <c r="E30" s="49">
        <f t="shared" si="1"/>
        <v>0.33333333333333331</v>
      </c>
      <c r="F30" s="49">
        <f>'E. Metodología estadística'!F122</f>
        <v>0.5</v>
      </c>
      <c r="G30" s="50">
        <f t="shared" si="2"/>
        <v>0.16666666666666666</v>
      </c>
      <c r="H30" s="1"/>
      <c r="I30" s="1"/>
      <c r="J30" s="3"/>
      <c r="K30" s="1"/>
      <c r="L30" s="1"/>
      <c r="M30" s="1"/>
      <c r="N30" s="1"/>
      <c r="O30" s="1"/>
      <c r="P30" s="1"/>
      <c r="Q30" s="1"/>
      <c r="R30" s="1"/>
      <c r="S30" s="1"/>
      <c r="T30" s="1"/>
      <c r="U30" s="1"/>
      <c r="V30" s="1"/>
      <c r="W30" s="1"/>
      <c r="X30" s="1"/>
      <c r="Y30" s="1"/>
      <c r="Z30" s="1"/>
      <c r="AA30" s="1"/>
    </row>
    <row r="31" spans="1:27" ht="37.5" customHeight="1">
      <c r="A31" s="2"/>
      <c r="B31" s="197"/>
      <c r="C31" s="51" t="s">
        <v>76</v>
      </c>
      <c r="D31" s="198" t="s">
        <v>84</v>
      </c>
      <c r="E31" s="173"/>
      <c r="F31" s="199"/>
      <c r="G31" s="52">
        <f>SUM(G28:G30)</f>
        <v>0.66666666666666663</v>
      </c>
      <c r="H31" s="1"/>
      <c r="I31" s="1"/>
      <c r="J31" s="3"/>
      <c r="K31" s="1"/>
      <c r="L31" s="1"/>
      <c r="M31" s="1"/>
      <c r="N31" s="1"/>
      <c r="O31" s="1"/>
      <c r="P31" s="1"/>
      <c r="Q31" s="1"/>
      <c r="R31" s="1"/>
      <c r="S31" s="1"/>
      <c r="T31" s="1"/>
      <c r="U31" s="1"/>
      <c r="V31" s="1"/>
      <c r="W31" s="1"/>
      <c r="X31" s="1"/>
      <c r="Y31" s="1"/>
      <c r="Z31" s="1"/>
      <c r="AA31" s="1"/>
    </row>
    <row r="32" spans="1:27" ht="37.5" customHeight="1">
      <c r="A32" s="2"/>
      <c r="B32" s="53"/>
      <c r="C32" s="53"/>
      <c r="D32" s="53"/>
      <c r="E32" s="53"/>
      <c r="F32" s="53"/>
      <c r="G32" s="54"/>
      <c r="H32" s="1"/>
      <c r="I32" s="1"/>
      <c r="J32" s="3"/>
      <c r="K32" s="1"/>
      <c r="L32" s="1"/>
      <c r="M32" s="1"/>
      <c r="N32" s="1"/>
      <c r="O32" s="1"/>
      <c r="P32" s="1"/>
      <c r="Q32" s="1"/>
      <c r="R32" s="1"/>
      <c r="S32" s="1"/>
      <c r="T32" s="1"/>
      <c r="U32" s="1"/>
      <c r="V32" s="1"/>
      <c r="W32" s="1"/>
      <c r="X32" s="1"/>
      <c r="Y32" s="1"/>
      <c r="Z32" s="1"/>
      <c r="AA32" s="1"/>
    </row>
    <row r="33" spans="1:27" ht="15" customHeight="1">
      <c r="A33" s="2"/>
      <c r="B33" s="1"/>
      <c r="C33" s="1"/>
      <c r="D33" s="1"/>
      <c r="E33" s="1"/>
      <c r="F33" s="1"/>
      <c r="G33" s="1"/>
      <c r="H33" s="1"/>
      <c r="I33" s="1"/>
      <c r="J33" s="3"/>
      <c r="K33" s="1"/>
      <c r="L33" s="1"/>
      <c r="M33" s="1"/>
      <c r="N33" s="1"/>
      <c r="O33" s="1"/>
      <c r="P33" s="1"/>
      <c r="Q33" s="1"/>
      <c r="R33" s="1"/>
      <c r="S33" s="1"/>
      <c r="T33" s="1"/>
      <c r="U33" s="1"/>
      <c r="V33" s="1"/>
      <c r="W33" s="1"/>
      <c r="X33" s="1"/>
      <c r="Y33" s="1"/>
      <c r="Z33" s="1"/>
      <c r="AA33" s="1"/>
    </row>
    <row r="34" spans="1:27" ht="31.5">
      <c r="A34" s="2"/>
      <c r="B34" s="45" t="s">
        <v>31</v>
      </c>
      <c r="C34" s="46" t="s">
        <v>32</v>
      </c>
      <c r="D34" s="46" t="s">
        <v>72</v>
      </c>
      <c r="E34" s="46" t="s">
        <v>33</v>
      </c>
      <c r="F34" s="46" t="s">
        <v>73</v>
      </c>
      <c r="G34" s="47" t="s">
        <v>35</v>
      </c>
      <c r="H34" s="1"/>
      <c r="I34" s="1"/>
      <c r="J34" s="3"/>
      <c r="K34" s="1"/>
      <c r="L34" s="1"/>
      <c r="M34" s="1"/>
      <c r="N34" s="1"/>
      <c r="O34" s="1"/>
      <c r="P34" s="1"/>
      <c r="Q34" s="1"/>
      <c r="R34" s="1"/>
      <c r="S34" s="1"/>
      <c r="T34" s="1"/>
      <c r="U34" s="1"/>
      <c r="V34" s="1"/>
      <c r="W34" s="1"/>
      <c r="X34" s="1"/>
      <c r="Y34" s="1"/>
      <c r="Z34" s="1"/>
      <c r="AA34" s="1"/>
    </row>
    <row r="35" spans="1:27" ht="36" customHeight="1">
      <c r="A35" s="2"/>
      <c r="B35" s="195" t="s">
        <v>21</v>
      </c>
      <c r="C35" s="48">
        <v>1</v>
      </c>
      <c r="D35" s="48" t="s">
        <v>85</v>
      </c>
      <c r="E35" s="49">
        <f t="shared" ref="E35:E36" si="3">1/2</f>
        <v>0.5</v>
      </c>
      <c r="F35" s="49">
        <f>'F. Accesibilidad y uso'!F69</f>
        <v>0.63888888888888884</v>
      </c>
      <c r="G35" s="50">
        <f t="shared" ref="G35:G36" si="4">F35*E35</f>
        <v>0.31944444444444442</v>
      </c>
      <c r="H35" s="1"/>
      <c r="I35" s="1"/>
      <c r="J35" s="3"/>
      <c r="K35" s="1"/>
      <c r="L35" s="1"/>
      <c r="M35" s="1"/>
      <c r="N35" s="1"/>
      <c r="O35" s="1"/>
      <c r="P35" s="1"/>
      <c r="Q35" s="1"/>
      <c r="R35" s="1"/>
      <c r="S35" s="1"/>
      <c r="T35" s="1"/>
      <c r="U35" s="1"/>
      <c r="V35" s="1"/>
      <c r="W35" s="1"/>
      <c r="X35" s="1"/>
      <c r="Y35" s="1"/>
      <c r="Z35" s="1"/>
      <c r="AA35" s="1"/>
    </row>
    <row r="36" spans="1:27" ht="36" customHeight="1">
      <c r="A36" s="2"/>
      <c r="B36" s="196"/>
      <c r="C36" s="48">
        <v>2</v>
      </c>
      <c r="D36" s="48" t="s">
        <v>86</v>
      </c>
      <c r="E36" s="49">
        <f t="shared" si="3"/>
        <v>0.5</v>
      </c>
      <c r="F36" s="49">
        <f>'F. Accesibilidad y uso'!F79</f>
        <v>0.3125</v>
      </c>
      <c r="G36" s="50">
        <f t="shared" si="4"/>
        <v>0.15625</v>
      </c>
      <c r="H36" s="1"/>
      <c r="I36" s="1"/>
      <c r="J36" s="3"/>
      <c r="K36" s="1"/>
      <c r="L36" s="1"/>
      <c r="M36" s="1"/>
      <c r="N36" s="1"/>
      <c r="O36" s="1"/>
      <c r="P36" s="1"/>
      <c r="Q36" s="1"/>
      <c r="R36" s="1"/>
      <c r="S36" s="1"/>
      <c r="T36" s="1"/>
      <c r="U36" s="1"/>
      <c r="V36" s="1"/>
      <c r="W36" s="1"/>
      <c r="X36" s="1"/>
      <c r="Y36" s="1"/>
      <c r="Z36" s="1"/>
      <c r="AA36" s="1"/>
    </row>
    <row r="37" spans="1:27" ht="36" customHeight="1">
      <c r="A37" s="2"/>
      <c r="B37" s="197"/>
      <c r="C37" s="51" t="s">
        <v>76</v>
      </c>
      <c r="D37" s="198" t="s">
        <v>87</v>
      </c>
      <c r="E37" s="173"/>
      <c r="F37" s="199"/>
      <c r="G37" s="52">
        <f>SUM(G35:G36)</f>
        <v>0.47569444444444442</v>
      </c>
      <c r="H37" s="1"/>
      <c r="I37" s="1"/>
      <c r="J37" s="3"/>
      <c r="K37" s="1"/>
      <c r="L37" s="1"/>
      <c r="M37" s="1"/>
      <c r="N37" s="1"/>
      <c r="O37" s="1"/>
      <c r="P37" s="1"/>
      <c r="Q37" s="1"/>
      <c r="R37" s="1"/>
      <c r="S37" s="1"/>
      <c r="T37" s="1"/>
      <c r="U37" s="1"/>
      <c r="V37" s="1"/>
      <c r="W37" s="1"/>
      <c r="X37" s="1"/>
      <c r="Y37" s="1"/>
      <c r="Z37" s="1"/>
      <c r="AA37" s="1"/>
    </row>
    <row r="38" spans="1:27" ht="15" customHeight="1">
      <c r="A38" s="2"/>
      <c r="B38" s="1"/>
      <c r="C38" s="1"/>
      <c r="D38" s="1"/>
      <c r="E38" s="1"/>
      <c r="F38" s="1"/>
      <c r="G38" s="1"/>
      <c r="H38" s="1"/>
      <c r="I38" s="1"/>
      <c r="J38" s="3"/>
      <c r="K38" s="1"/>
      <c r="L38" s="1"/>
      <c r="M38" s="1"/>
      <c r="N38" s="1"/>
      <c r="O38" s="1"/>
      <c r="P38" s="1"/>
      <c r="Q38" s="1"/>
      <c r="R38" s="1"/>
      <c r="S38" s="1"/>
      <c r="T38" s="1"/>
      <c r="U38" s="1"/>
      <c r="V38" s="1"/>
      <c r="W38" s="1"/>
      <c r="X38" s="1"/>
      <c r="Y38" s="1"/>
      <c r="Z38" s="1"/>
      <c r="AA38" s="1"/>
    </row>
    <row r="39" spans="1:27" ht="15" customHeight="1">
      <c r="A39" s="2"/>
      <c r="B39" s="1"/>
      <c r="C39" s="1"/>
      <c r="D39" s="1"/>
      <c r="E39" s="1"/>
      <c r="F39" s="1"/>
      <c r="G39" s="1"/>
      <c r="H39" s="1"/>
      <c r="I39" s="1"/>
      <c r="J39" s="3"/>
      <c r="K39" s="1"/>
      <c r="L39" s="1"/>
      <c r="M39" s="1"/>
      <c r="N39" s="1"/>
      <c r="O39" s="1"/>
      <c r="P39" s="1"/>
      <c r="Q39" s="1"/>
      <c r="R39" s="1"/>
      <c r="S39" s="1"/>
      <c r="T39" s="1"/>
      <c r="U39" s="1"/>
      <c r="V39" s="1"/>
      <c r="W39" s="1"/>
      <c r="X39" s="1"/>
      <c r="Y39" s="1"/>
      <c r="Z39" s="1"/>
      <c r="AA39" s="1"/>
    </row>
    <row r="40" spans="1:27" ht="15" customHeight="1">
      <c r="A40" s="2"/>
      <c r="B40" s="1"/>
      <c r="C40" s="1"/>
      <c r="D40" s="1"/>
      <c r="E40" s="1"/>
      <c r="F40" s="1"/>
      <c r="G40" s="1"/>
      <c r="H40" s="1"/>
      <c r="I40" s="1"/>
      <c r="J40" s="3"/>
      <c r="K40" s="1"/>
      <c r="L40" s="1"/>
      <c r="M40" s="1"/>
      <c r="N40" s="1"/>
      <c r="O40" s="1"/>
      <c r="P40" s="1"/>
      <c r="Q40" s="1"/>
      <c r="R40" s="1"/>
      <c r="S40" s="1"/>
      <c r="T40" s="1"/>
      <c r="U40" s="1"/>
      <c r="V40" s="1"/>
      <c r="W40" s="1"/>
      <c r="X40" s="1"/>
      <c r="Y40" s="1"/>
      <c r="Z40" s="1"/>
      <c r="AA40" s="1"/>
    </row>
    <row r="41" spans="1:27" ht="15" customHeight="1">
      <c r="A41" s="2"/>
      <c r="B41" s="1"/>
      <c r="C41" s="1"/>
      <c r="D41" s="1"/>
      <c r="E41" s="1"/>
      <c r="F41" s="1"/>
      <c r="G41" s="1"/>
      <c r="H41" s="1"/>
      <c r="I41" s="1"/>
      <c r="J41" s="3"/>
      <c r="K41" s="1"/>
      <c r="L41" s="1"/>
      <c r="M41" s="1"/>
      <c r="N41" s="1"/>
      <c r="O41" s="1"/>
      <c r="P41" s="1"/>
      <c r="Q41" s="1"/>
      <c r="R41" s="1"/>
      <c r="S41" s="1"/>
      <c r="T41" s="1"/>
      <c r="U41" s="1"/>
      <c r="V41" s="1"/>
      <c r="W41" s="1"/>
      <c r="X41" s="1"/>
      <c r="Y41" s="1"/>
      <c r="Z41" s="1"/>
      <c r="AA41" s="1"/>
    </row>
    <row r="42" spans="1:27" ht="15" customHeight="1">
      <c r="A42" s="2"/>
      <c r="B42" s="28" t="s">
        <v>88</v>
      </c>
      <c r="C42" s="29"/>
      <c r="D42" s="29"/>
      <c r="E42" s="29"/>
      <c r="F42" s="29"/>
      <c r="G42" s="29"/>
      <c r="H42" s="29"/>
      <c r="I42" s="30"/>
      <c r="J42" s="3"/>
      <c r="K42" s="1"/>
      <c r="L42" s="1"/>
      <c r="M42" s="1"/>
      <c r="N42" s="1"/>
      <c r="O42" s="1"/>
      <c r="P42" s="1"/>
      <c r="Q42" s="1"/>
      <c r="R42" s="1"/>
      <c r="S42" s="1"/>
      <c r="T42" s="1"/>
      <c r="U42" s="1"/>
      <c r="V42" s="1"/>
      <c r="W42" s="1"/>
      <c r="X42" s="1"/>
      <c r="Y42" s="1"/>
      <c r="Z42" s="1"/>
      <c r="AA42" s="1"/>
    </row>
    <row r="43" spans="1:27" ht="15" customHeight="1">
      <c r="A43" s="2"/>
      <c r="B43" s="32" t="s">
        <v>89</v>
      </c>
      <c r="C43" s="33"/>
      <c r="D43" s="33"/>
      <c r="E43" s="33"/>
      <c r="F43" s="33"/>
      <c r="G43" s="33"/>
      <c r="H43" s="33"/>
      <c r="I43" s="34"/>
      <c r="J43" s="3"/>
      <c r="K43" s="1"/>
      <c r="L43" s="1"/>
      <c r="M43" s="1"/>
      <c r="N43" s="1"/>
      <c r="O43" s="1"/>
      <c r="P43" s="1"/>
      <c r="Q43" s="1"/>
      <c r="R43" s="1"/>
      <c r="S43" s="1"/>
      <c r="T43" s="1"/>
      <c r="U43" s="1"/>
      <c r="V43" s="1"/>
      <c r="W43" s="1"/>
      <c r="X43" s="1"/>
      <c r="Y43" s="1"/>
      <c r="Z43" s="1"/>
      <c r="AA43" s="1"/>
    </row>
    <row r="44" spans="1:27" ht="15" customHeight="1">
      <c r="A44" s="2"/>
      <c r="B44" s="32" t="s">
        <v>90</v>
      </c>
      <c r="C44" s="33"/>
      <c r="D44" s="33"/>
      <c r="E44" s="33"/>
      <c r="F44" s="33"/>
      <c r="G44" s="33"/>
      <c r="H44" s="33"/>
      <c r="I44" s="34"/>
      <c r="J44" s="3"/>
      <c r="K44" s="1"/>
      <c r="L44" s="1"/>
      <c r="M44" s="1"/>
      <c r="N44" s="1"/>
      <c r="O44" s="1"/>
      <c r="P44" s="1"/>
      <c r="Q44" s="1"/>
      <c r="R44" s="1"/>
      <c r="S44" s="1"/>
      <c r="T44" s="1"/>
      <c r="U44" s="1"/>
      <c r="V44" s="1"/>
      <c r="W44" s="1"/>
      <c r="X44" s="1"/>
      <c r="Y44" s="1"/>
      <c r="Z44" s="1"/>
      <c r="AA44" s="1"/>
    </row>
    <row r="45" spans="1:27" ht="15" customHeight="1">
      <c r="A45" s="2"/>
      <c r="B45" s="36" t="s">
        <v>41</v>
      </c>
      <c r="C45" s="37"/>
      <c r="D45" s="38"/>
      <c r="E45" s="38"/>
      <c r="F45" s="38"/>
      <c r="G45" s="38"/>
      <c r="H45" s="38"/>
      <c r="I45" s="39"/>
      <c r="J45" s="3"/>
      <c r="K45" s="1"/>
      <c r="L45" s="1"/>
      <c r="M45" s="1"/>
      <c r="N45" s="1"/>
      <c r="O45" s="1"/>
      <c r="P45" s="1"/>
      <c r="Q45" s="1"/>
      <c r="R45" s="1"/>
      <c r="S45" s="1"/>
      <c r="T45" s="1"/>
      <c r="U45" s="1"/>
      <c r="V45" s="1"/>
      <c r="W45" s="1"/>
      <c r="X45" s="1"/>
      <c r="Y45" s="1"/>
      <c r="Z45" s="1"/>
      <c r="AA45" s="1"/>
    </row>
    <row r="46" spans="1:27" ht="15" customHeight="1">
      <c r="A46" s="2"/>
      <c r="B46" s="55"/>
      <c r="C46" s="56"/>
      <c r="D46" s="57"/>
      <c r="E46" s="57"/>
      <c r="F46" s="57"/>
      <c r="G46" s="57"/>
      <c r="H46" s="57"/>
      <c r="I46" s="57"/>
      <c r="J46" s="3"/>
      <c r="K46" s="1"/>
      <c r="L46" s="1"/>
      <c r="M46" s="1"/>
      <c r="N46" s="1"/>
      <c r="O46" s="1"/>
      <c r="P46" s="1"/>
      <c r="Q46" s="1"/>
      <c r="R46" s="1"/>
      <c r="S46" s="1"/>
      <c r="T46" s="1"/>
      <c r="U46" s="1"/>
      <c r="V46" s="1"/>
      <c r="W46" s="1"/>
      <c r="X46" s="1"/>
      <c r="Y46" s="1"/>
      <c r="Z46" s="1"/>
      <c r="AA46" s="1"/>
    </row>
    <row r="47" spans="1:27" ht="15" customHeight="1">
      <c r="A47" s="2"/>
      <c r="B47" s="55"/>
      <c r="C47" s="56"/>
      <c r="D47" s="57"/>
      <c r="E47" s="57"/>
      <c r="F47" s="57"/>
      <c r="G47" s="57"/>
      <c r="H47" s="57"/>
      <c r="I47" s="57"/>
      <c r="J47" s="3"/>
      <c r="K47" s="1"/>
      <c r="L47" s="1"/>
      <c r="M47" s="1"/>
      <c r="N47" s="1"/>
      <c r="O47" s="1"/>
      <c r="P47" s="1"/>
      <c r="Q47" s="1"/>
      <c r="R47" s="1"/>
      <c r="S47" s="1"/>
      <c r="T47" s="1"/>
      <c r="U47" s="1"/>
      <c r="V47" s="1"/>
      <c r="W47" s="1"/>
      <c r="X47" s="1"/>
      <c r="Y47" s="1"/>
      <c r="Z47" s="1"/>
      <c r="AA47" s="1"/>
    </row>
    <row r="48" spans="1:27" ht="15" customHeight="1">
      <c r="A48" s="11"/>
      <c r="B48" s="12"/>
      <c r="C48" s="12"/>
      <c r="D48" s="12"/>
      <c r="E48" s="12"/>
      <c r="F48" s="12"/>
      <c r="G48" s="12"/>
      <c r="H48" s="12"/>
      <c r="I48" s="12"/>
      <c r="J48" s="13"/>
      <c r="K48" s="1"/>
      <c r="L48" s="1"/>
      <c r="M48" s="1"/>
      <c r="N48" s="1"/>
      <c r="O48" s="1"/>
      <c r="P48" s="1"/>
      <c r="Q48" s="1"/>
      <c r="R48" s="1"/>
      <c r="S48" s="1"/>
      <c r="T48" s="1"/>
      <c r="U48" s="1"/>
      <c r="V48" s="1"/>
      <c r="W48" s="1"/>
      <c r="X48" s="1"/>
      <c r="Y48" s="1"/>
      <c r="Z48" s="1"/>
      <c r="AA48" s="1"/>
    </row>
    <row r="49" spans="1:27">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sheetData>
  <sheetProtection algorithmName="SHA-512" hashValue="q1+GNDNB+qIRk4M61JGRFmYHNxmv+RC0cT3RpApMZWragSzH+PyYoSipyp+826cM3OnlSBPSEv4DqifYp7IE8A==" saltValue="BeS/84D6Csba5pJOAvYGKw==" spinCount="100000" sheet="1" objects="1" scenarios="1"/>
  <mergeCells count="17">
    <mergeCell ref="A1:J1"/>
    <mergeCell ref="A2:J2"/>
    <mergeCell ref="A3:J3"/>
    <mergeCell ref="A4:J4"/>
    <mergeCell ref="A5:J5"/>
    <mergeCell ref="A6:J6"/>
    <mergeCell ref="A7:J8"/>
    <mergeCell ref="B28:B31"/>
    <mergeCell ref="B35:B37"/>
    <mergeCell ref="D37:F37"/>
    <mergeCell ref="A9:J9"/>
    <mergeCell ref="A10:J10"/>
    <mergeCell ref="B14:B16"/>
    <mergeCell ref="D16:F16"/>
    <mergeCell ref="B21:B23"/>
    <mergeCell ref="D23:F23"/>
    <mergeCell ref="D31:F31"/>
  </mergeCells>
  <pageMargins left="0.25" right="0.25" top="0.75" bottom="0.75" header="0" footer="0"/>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15"/>
  <sheetViews>
    <sheetView showGridLines="0" view="pageBreakPreview" zoomScale="60" zoomScaleNormal="100" workbookViewId="0">
      <selection activeCell="D37" sqref="D37"/>
    </sheetView>
  </sheetViews>
  <sheetFormatPr baseColWidth="10" defaultColWidth="12.625" defaultRowHeight="15" customHeight="1"/>
  <cols>
    <col min="1" max="1" width="1.625" customWidth="1"/>
    <col min="2" max="2" width="6" customWidth="1"/>
    <col min="3" max="3" width="47.25" customWidth="1"/>
    <col min="4" max="4" width="20" customWidth="1"/>
    <col min="5" max="5" width="13.375" customWidth="1"/>
    <col min="6" max="6" width="17.25" customWidth="1"/>
    <col min="7" max="7" width="13.125" customWidth="1"/>
    <col min="8" max="8" width="10.625" customWidth="1"/>
    <col min="9" max="9" width="10.125" customWidth="1"/>
    <col min="10" max="26" width="10.625" customWidth="1"/>
  </cols>
  <sheetData>
    <row r="1" spans="1:26" ht="14.25" customHeight="1">
      <c r="A1" s="208"/>
      <c r="B1" s="176"/>
      <c r="C1" s="176"/>
      <c r="D1" s="176"/>
      <c r="E1" s="176"/>
      <c r="F1" s="176"/>
      <c r="G1" s="176"/>
      <c r="H1" s="176"/>
      <c r="I1" s="176"/>
      <c r="J1" s="176"/>
      <c r="K1" s="176"/>
      <c r="L1" s="176"/>
      <c r="M1" s="177"/>
      <c r="N1" s="58"/>
      <c r="O1" s="58"/>
      <c r="P1" s="58"/>
      <c r="Q1" s="58"/>
      <c r="R1" s="58"/>
      <c r="S1" s="58"/>
      <c r="T1" s="58"/>
      <c r="U1" s="58"/>
      <c r="V1" s="58"/>
      <c r="W1" s="58"/>
      <c r="X1" s="58"/>
      <c r="Y1" s="58"/>
      <c r="Z1" s="58"/>
    </row>
    <row r="2" spans="1:26" ht="14.25" customHeight="1">
      <c r="A2" s="178" t="s">
        <v>0</v>
      </c>
      <c r="B2" s="179"/>
      <c r="C2" s="179"/>
      <c r="D2" s="179"/>
      <c r="E2" s="179"/>
      <c r="F2" s="179"/>
      <c r="G2" s="179"/>
      <c r="H2" s="179"/>
      <c r="I2" s="179"/>
      <c r="J2" s="179"/>
      <c r="K2" s="179"/>
      <c r="L2" s="179"/>
      <c r="M2" s="180"/>
      <c r="N2" s="58"/>
      <c r="O2" s="58"/>
      <c r="P2" s="58"/>
      <c r="Q2" s="58"/>
      <c r="R2" s="58"/>
      <c r="S2" s="58"/>
      <c r="T2" s="58"/>
      <c r="U2" s="58"/>
      <c r="V2" s="58"/>
      <c r="W2" s="58"/>
      <c r="X2" s="58"/>
      <c r="Y2" s="58"/>
      <c r="Z2" s="58"/>
    </row>
    <row r="3" spans="1:26" ht="17.25" customHeight="1">
      <c r="A3" s="178" t="s">
        <v>1</v>
      </c>
      <c r="B3" s="179"/>
      <c r="C3" s="179"/>
      <c r="D3" s="179"/>
      <c r="E3" s="179"/>
      <c r="F3" s="179"/>
      <c r="G3" s="179"/>
      <c r="H3" s="179"/>
      <c r="I3" s="179"/>
      <c r="J3" s="179"/>
      <c r="K3" s="179"/>
      <c r="L3" s="179"/>
      <c r="M3" s="180"/>
      <c r="N3" s="58"/>
      <c r="O3" s="58"/>
      <c r="P3" s="58"/>
      <c r="Q3" s="58"/>
      <c r="R3" s="58"/>
      <c r="S3" s="58"/>
      <c r="T3" s="58"/>
      <c r="U3" s="58"/>
      <c r="V3" s="58"/>
      <c r="W3" s="58"/>
      <c r="X3" s="58"/>
      <c r="Y3" s="58"/>
      <c r="Z3" s="58"/>
    </row>
    <row r="4" spans="1:26" ht="17.25" customHeight="1">
      <c r="A4" s="178" t="s">
        <v>2</v>
      </c>
      <c r="B4" s="179"/>
      <c r="C4" s="179"/>
      <c r="D4" s="179"/>
      <c r="E4" s="179"/>
      <c r="F4" s="179"/>
      <c r="G4" s="179"/>
      <c r="H4" s="179"/>
      <c r="I4" s="179"/>
      <c r="J4" s="179"/>
      <c r="K4" s="179"/>
      <c r="L4" s="179"/>
      <c r="M4" s="180"/>
      <c r="N4" s="58"/>
      <c r="O4" s="58"/>
      <c r="P4" s="58"/>
      <c r="Q4" s="58"/>
      <c r="R4" s="58"/>
      <c r="S4" s="58"/>
      <c r="T4" s="58"/>
      <c r="U4" s="58"/>
      <c r="V4" s="58"/>
      <c r="W4" s="58"/>
      <c r="X4" s="58"/>
      <c r="Y4" s="58"/>
      <c r="Z4" s="58"/>
    </row>
    <row r="5" spans="1:26" ht="14.25" customHeight="1">
      <c r="A5" s="178">
        <v>2024</v>
      </c>
      <c r="B5" s="179"/>
      <c r="C5" s="179"/>
      <c r="D5" s="179"/>
      <c r="E5" s="179"/>
      <c r="F5" s="179"/>
      <c r="G5" s="179"/>
      <c r="H5" s="179"/>
      <c r="I5" s="179"/>
      <c r="J5" s="179"/>
      <c r="K5" s="179"/>
      <c r="L5" s="179"/>
      <c r="M5" s="180"/>
      <c r="N5" s="58"/>
      <c r="O5" s="58"/>
      <c r="P5" s="58"/>
      <c r="Q5" s="58"/>
      <c r="R5" s="58"/>
      <c r="S5" s="58"/>
      <c r="T5" s="58"/>
      <c r="U5" s="58"/>
      <c r="V5" s="58"/>
      <c r="W5" s="58"/>
      <c r="X5" s="58"/>
      <c r="Y5" s="58"/>
      <c r="Z5" s="58"/>
    </row>
    <row r="6" spans="1:26" ht="14.25" customHeight="1">
      <c r="A6" s="209"/>
      <c r="B6" s="179"/>
      <c r="C6" s="179"/>
      <c r="D6" s="179"/>
      <c r="E6" s="179"/>
      <c r="F6" s="179"/>
      <c r="G6" s="179"/>
      <c r="H6" s="179"/>
      <c r="I6" s="179"/>
      <c r="J6" s="179"/>
      <c r="K6" s="179"/>
      <c r="L6" s="179"/>
      <c r="M6" s="180"/>
      <c r="N6" s="58"/>
      <c r="O6" s="58"/>
      <c r="P6" s="58"/>
      <c r="Q6" s="58"/>
      <c r="R6" s="58"/>
      <c r="S6" s="58"/>
      <c r="T6" s="58"/>
      <c r="U6" s="58"/>
      <c r="V6" s="58"/>
      <c r="W6" s="58"/>
      <c r="X6" s="58"/>
      <c r="Y6" s="58"/>
      <c r="Z6" s="58"/>
    </row>
    <row r="7" spans="1:26" ht="14.25" customHeight="1">
      <c r="A7" s="166" t="s">
        <v>12</v>
      </c>
      <c r="B7" s="167"/>
      <c r="C7" s="167"/>
      <c r="D7" s="167"/>
      <c r="E7" s="167"/>
      <c r="F7" s="167"/>
      <c r="G7" s="167"/>
      <c r="H7" s="167"/>
      <c r="I7" s="167"/>
      <c r="J7" s="167"/>
      <c r="K7" s="167"/>
      <c r="L7" s="167"/>
      <c r="M7" s="168"/>
      <c r="N7" s="1"/>
      <c r="O7" s="1"/>
      <c r="P7" s="1"/>
      <c r="Q7" s="1"/>
      <c r="R7" s="1"/>
      <c r="S7" s="1"/>
      <c r="T7" s="1"/>
      <c r="U7" s="1"/>
      <c r="V7" s="1"/>
      <c r="W7" s="1"/>
      <c r="X7" s="1"/>
      <c r="Y7" s="1"/>
      <c r="Z7" s="1"/>
    </row>
    <row r="8" spans="1:26" ht="14.25" customHeight="1">
      <c r="A8" s="192"/>
      <c r="B8" s="193"/>
      <c r="C8" s="193"/>
      <c r="D8" s="193"/>
      <c r="E8" s="193"/>
      <c r="F8" s="193"/>
      <c r="G8" s="193"/>
      <c r="H8" s="193"/>
      <c r="I8" s="193"/>
      <c r="J8" s="193"/>
      <c r="K8" s="193"/>
      <c r="L8" s="193"/>
      <c r="M8" s="194"/>
      <c r="N8" s="1"/>
      <c r="O8" s="1"/>
      <c r="P8" s="1"/>
      <c r="Q8" s="1"/>
      <c r="R8" s="1"/>
      <c r="S8" s="1"/>
      <c r="T8" s="1"/>
      <c r="U8" s="1"/>
      <c r="V8" s="1"/>
      <c r="W8" s="1"/>
      <c r="X8" s="1"/>
      <c r="Y8" s="1"/>
      <c r="Z8" s="1"/>
    </row>
    <row r="9" spans="1:26" ht="39.75" customHeight="1">
      <c r="A9" s="203" t="s">
        <v>91</v>
      </c>
      <c r="B9" s="186"/>
      <c r="C9" s="186"/>
      <c r="D9" s="186"/>
      <c r="E9" s="186"/>
      <c r="F9" s="186"/>
      <c r="G9" s="186"/>
      <c r="H9" s="186"/>
      <c r="I9" s="186"/>
      <c r="J9" s="186"/>
      <c r="K9" s="186"/>
      <c r="L9" s="186"/>
      <c r="M9" s="204"/>
      <c r="N9" s="1"/>
      <c r="O9" s="1"/>
      <c r="P9" s="1"/>
      <c r="Q9" s="1"/>
      <c r="R9" s="1"/>
      <c r="S9" s="1"/>
      <c r="T9" s="1"/>
      <c r="U9" s="1"/>
      <c r="V9" s="1"/>
      <c r="W9" s="1"/>
      <c r="X9" s="1"/>
      <c r="Y9" s="1"/>
      <c r="Z9" s="1"/>
    </row>
    <row r="10" spans="1:26" ht="14.25" customHeight="1">
      <c r="A10" s="2"/>
      <c r="B10" s="59"/>
      <c r="C10" s="59"/>
      <c r="D10" s="60"/>
      <c r="E10" s="60"/>
      <c r="F10" s="60"/>
      <c r="G10" s="60"/>
      <c r="H10" s="60"/>
      <c r="I10" s="60"/>
      <c r="J10" s="60"/>
      <c r="K10" s="60"/>
      <c r="L10" s="1"/>
      <c r="M10" s="3"/>
      <c r="N10" s="1"/>
      <c r="O10" s="1"/>
      <c r="P10" s="1"/>
      <c r="Q10" s="1"/>
      <c r="R10" s="1"/>
      <c r="S10" s="1"/>
      <c r="T10" s="1"/>
      <c r="U10" s="1"/>
      <c r="V10" s="1"/>
      <c r="W10" s="1"/>
      <c r="X10" s="1"/>
      <c r="Y10" s="1"/>
      <c r="Z10" s="1"/>
    </row>
    <row r="11" spans="1:26" ht="14.25" hidden="1" customHeight="1">
      <c r="A11" s="2"/>
      <c r="B11" s="139" t="s">
        <v>92</v>
      </c>
      <c r="C11" s="140" t="s">
        <v>93</v>
      </c>
      <c r="D11" s="140" t="s">
        <v>94</v>
      </c>
      <c r="E11" s="140" t="s">
        <v>95</v>
      </c>
      <c r="F11" s="140" t="s">
        <v>96</v>
      </c>
      <c r="G11" s="140" t="s">
        <v>97</v>
      </c>
      <c r="H11" s="140" t="s">
        <v>98</v>
      </c>
      <c r="I11" s="140" t="s">
        <v>99</v>
      </c>
      <c r="J11" s="140" t="s">
        <v>100</v>
      </c>
      <c r="K11" s="140" t="s">
        <v>101</v>
      </c>
      <c r="L11" s="1"/>
      <c r="M11" s="3"/>
      <c r="N11" s="1"/>
      <c r="O11" s="1"/>
      <c r="P11" s="1"/>
      <c r="Q11" s="1"/>
      <c r="R11" s="1"/>
      <c r="S11" s="1"/>
      <c r="T11" s="1"/>
      <c r="U11" s="1"/>
      <c r="V11" s="1"/>
      <c r="W11" s="1"/>
      <c r="X11" s="1"/>
      <c r="Y11" s="1"/>
      <c r="Z11" s="1"/>
    </row>
    <row r="12" spans="1:26" ht="14.25" hidden="1" customHeight="1">
      <c r="A12" s="2"/>
      <c r="B12" s="141">
        <v>6</v>
      </c>
      <c r="C12" s="142" t="s">
        <v>102</v>
      </c>
      <c r="D12" s="143" t="s">
        <v>103</v>
      </c>
      <c r="E12" s="144">
        <v>6</v>
      </c>
      <c r="F12" s="145" t="s">
        <v>104</v>
      </c>
      <c r="G12" s="145" t="s">
        <v>105</v>
      </c>
      <c r="H12" s="145" t="s">
        <v>106</v>
      </c>
      <c r="I12" s="146">
        <v>1</v>
      </c>
      <c r="J12" s="146">
        <v>0.25</v>
      </c>
      <c r="K12" s="146">
        <v>0.25</v>
      </c>
      <c r="L12" s="1"/>
      <c r="M12" s="3"/>
      <c r="N12" s="1"/>
      <c r="O12" s="1"/>
      <c r="P12" s="1"/>
      <c r="Q12" s="1"/>
      <c r="R12" s="1"/>
      <c r="S12" s="1"/>
      <c r="T12" s="1"/>
      <c r="U12" s="1"/>
      <c r="V12" s="1"/>
      <c r="W12" s="1"/>
      <c r="X12" s="1"/>
      <c r="Y12" s="1"/>
      <c r="Z12" s="1"/>
    </row>
    <row r="13" spans="1:26" ht="14.25" hidden="1" customHeight="1">
      <c r="A13" s="2"/>
      <c r="B13" s="141">
        <v>7</v>
      </c>
      <c r="C13" s="142" t="s">
        <v>107</v>
      </c>
      <c r="D13" s="143" t="s">
        <v>103</v>
      </c>
      <c r="E13" s="144">
        <v>8</v>
      </c>
      <c r="F13" s="145" t="s">
        <v>104</v>
      </c>
      <c r="G13" s="145" t="s">
        <v>105</v>
      </c>
      <c r="H13" s="145" t="s">
        <v>106</v>
      </c>
      <c r="I13" s="146">
        <v>1</v>
      </c>
      <c r="J13" s="146">
        <v>0.25</v>
      </c>
      <c r="K13" s="146">
        <v>0.25</v>
      </c>
      <c r="L13" s="1"/>
      <c r="M13" s="3"/>
      <c r="N13" s="1"/>
      <c r="O13" s="1"/>
      <c r="P13" s="1"/>
      <c r="Q13" s="1"/>
      <c r="R13" s="1"/>
      <c r="S13" s="1"/>
      <c r="T13" s="1"/>
      <c r="U13" s="1"/>
      <c r="V13" s="1"/>
      <c r="W13" s="1"/>
      <c r="X13" s="1"/>
      <c r="Y13" s="1"/>
      <c r="Z13" s="1"/>
    </row>
    <row r="14" spans="1:26" ht="14.25" hidden="1" customHeight="1">
      <c r="A14" s="2"/>
      <c r="B14" s="147" t="s">
        <v>108</v>
      </c>
      <c r="C14" s="142" t="s">
        <v>109</v>
      </c>
      <c r="D14" s="143" t="s">
        <v>114</v>
      </c>
      <c r="E14" s="144">
        <v>38</v>
      </c>
      <c r="F14" s="145" t="s">
        <v>104</v>
      </c>
      <c r="G14" s="145" t="s">
        <v>105</v>
      </c>
      <c r="H14" s="145" t="s">
        <v>106</v>
      </c>
      <c r="I14" s="146">
        <v>0.25</v>
      </c>
      <c r="J14" s="146">
        <v>0.25</v>
      </c>
      <c r="K14" s="146">
        <v>6.25E-2</v>
      </c>
      <c r="L14" s="1"/>
      <c r="M14" s="3"/>
      <c r="N14" s="1"/>
      <c r="O14" s="1"/>
      <c r="P14" s="1"/>
      <c r="Q14" s="1"/>
      <c r="R14" s="1"/>
      <c r="S14" s="1"/>
      <c r="T14" s="1"/>
      <c r="U14" s="1"/>
      <c r="V14" s="1"/>
      <c r="W14" s="1"/>
      <c r="X14" s="1"/>
      <c r="Y14" s="1"/>
      <c r="Z14" s="1"/>
    </row>
    <row r="15" spans="1:26" ht="14.25" hidden="1" customHeight="1">
      <c r="A15" s="2"/>
      <c r="B15" s="147" t="s">
        <v>110</v>
      </c>
      <c r="C15" s="142" t="s">
        <v>111</v>
      </c>
      <c r="D15" s="143"/>
      <c r="E15" s="144">
        <v>40</v>
      </c>
      <c r="F15" s="145" t="s">
        <v>104</v>
      </c>
      <c r="G15" s="145" t="s">
        <v>105</v>
      </c>
      <c r="H15" s="145" t="s">
        <v>106</v>
      </c>
      <c r="I15" s="146" t="s">
        <v>400</v>
      </c>
      <c r="J15" s="146">
        <v>0.25</v>
      </c>
      <c r="K15" s="146" t="e">
        <v>#VALUE!</v>
      </c>
      <c r="L15" s="1"/>
      <c r="M15" s="3"/>
      <c r="N15" s="1"/>
      <c r="O15" s="1"/>
      <c r="P15" s="1"/>
      <c r="Q15" s="1"/>
      <c r="R15" s="1"/>
      <c r="S15" s="1"/>
      <c r="T15" s="1"/>
      <c r="U15" s="1"/>
      <c r="V15" s="1"/>
      <c r="W15" s="1"/>
      <c r="X15" s="1"/>
      <c r="Y15" s="1"/>
      <c r="Z15" s="1"/>
    </row>
    <row r="16" spans="1:26" ht="14.25" hidden="1" customHeight="1">
      <c r="A16" s="2"/>
      <c r="B16" s="147" t="s">
        <v>112</v>
      </c>
      <c r="C16" s="142" t="s">
        <v>113</v>
      </c>
      <c r="D16" s="143" t="s">
        <v>114</v>
      </c>
      <c r="E16" s="144">
        <v>42</v>
      </c>
      <c r="F16" s="145" t="s">
        <v>104</v>
      </c>
      <c r="G16" s="145" t="s">
        <v>105</v>
      </c>
      <c r="H16" s="145" t="s">
        <v>106</v>
      </c>
      <c r="I16" s="146">
        <v>0.25</v>
      </c>
      <c r="J16" s="146">
        <v>0.25</v>
      </c>
      <c r="K16" s="146">
        <v>6.25E-2</v>
      </c>
      <c r="L16" s="1"/>
      <c r="M16" s="3"/>
      <c r="N16" s="1"/>
      <c r="O16" s="1"/>
      <c r="P16" s="1"/>
      <c r="Q16" s="1"/>
      <c r="R16" s="1"/>
      <c r="S16" s="1"/>
      <c r="T16" s="1"/>
      <c r="U16" s="1"/>
      <c r="V16" s="1"/>
      <c r="W16" s="1"/>
      <c r="X16" s="1"/>
      <c r="Y16" s="1"/>
      <c r="Z16" s="1"/>
    </row>
    <row r="17" spans="1:26" ht="14.25" hidden="1" customHeight="1">
      <c r="A17" s="2"/>
      <c r="B17" s="147" t="s">
        <v>115</v>
      </c>
      <c r="C17" s="142" t="s">
        <v>116</v>
      </c>
      <c r="D17" s="143" t="s">
        <v>114</v>
      </c>
      <c r="E17" s="144">
        <v>44</v>
      </c>
      <c r="F17" s="145" t="s">
        <v>104</v>
      </c>
      <c r="G17" s="145" t="s">
        <v>105</v>
      </c>
      <c r="H17" s="145" t="s">
        <v>106</v>
      </c>
      <c r="I17" s="146">
        <v>0.25</v>
      </c>
      <c r="J17" s="146">
        <v>0.25</v>
      </c>
      <c r="K17" s="146">
        <v>6.25E-2</v>
      </c>
      <c r="L17" s="1"/>
      <c r="M17" s="3"/>
      <c r="N17" s="1"/>
      <c r="O17" s="1"/>
      <c r="P17" s="1"/>
      <c r="Q17" s="1"/>
      <c r="R17" s="1"/>
      <c r="S17" s="1"/>
      <c r="T17" s="1"/>
      <c r="U17" s="1"/>
      <c r="V17" s="1"/>
      <c r="W17" s="1"/>
      <c r="X17" s="1"/>
      <c r="Y17" s="1"/>
      <c r="Z17" s="1"/>
    </row>
    <row r="18" spans="1:26" ht="14.25" hidden="1" customHeight="1">
      <c r="A18" s="2"/>
      <c r="B18" s="147" t="s">
        <v>117</v>
      </c>
      <c r="C18" s="142" t="s">
        <v>118</v>
      </c>
      <c r="D18" s="143"/>
      <c r="E18" s="144">
        <v>46</v>
      </c>
      <c r="F18" s="145" t="s">
        <v>104</v>
      </c>
      <c r="G18" s="145" t="s">
        <v>105</v>
      </c>
      <c r="H18" s="145" t="s">
        <v>106</v>
      </c>
      <c r="I18" s="146" t="s">
        <v>400</v>
      </c>
      <c r="J18" s="146">
        <v>0.25</v>
      </c>
      <c r="K18" s="146" t="e">
        <v>#VALUE!</v>
      </c>
      <c r="L18" s="1"/>
      <c r="M18" s="3"/>
      <c r="N18" s="1"/>
      <c r="O18" s="1"/>
      <c r="P18" s="1"/>
      <c r="Q18" s="1"/>
      <c r="R18" s="1"/>
      <c r="S18" s="1"/>
      <c r="T18" s="1"/>
      <c r="U18" s="1"/>
      <c r="V18" s="1"/>
      <c r="W18" s="1"/>
      <c r="X18" s="1"/>
      <c r="Y18" s="1"/>
      <c r="Z18" s="1"/>
    </row>
    <row r="19" spans="1:26" ht="14.25" hidden="1" customHeight="1">
      <c r="A19" s="2"/>
      <c r="B19" s="147" t="s">
        <v>119</v>
      </c>
      <c r="C19" s="142" t="s">
        <v>120</v>
      </c>
      <c r="D19" s="143" t="s">
        <v>114</v>
      </c>
      <c r="E19" s="144">
        <v>47</v>
      </c>
      <c r="F19" s="145" t="s">
        <v>104</v>
      </c>
      <c r="G19" s="145" t="s">
        <v>105</v>
      </c>
      <c r="H19" s="145" t="s">
        <v>106</v>
      </c>
      <c r="I19" s="146">
        <v>0.25</v>
      </c>
      <c r="J19" s="146">
        <v>0.25</v>
      </c>
      <c r="K19" s="146">
        <v>6.25E-2</v>
      </c>
      <c r="L19" s="1"/>
      <c r="M19" s="3"/>
      <c r="N19" s="1"/>
      <c r="O19" s="1"/>
      <c r="P19" s="1"/>
      <c r="Q19" s="1"/>
      <c r="R19" s="1"/>
      <c r="S19" s="1"/>
      <c r="T19" s="1"/>
      <c r="U19" s="1"/>
      <c r="V19" s="1"/>
      <c r="W19" s="1"/>
      <c r="X19" s="1"/>
      <c r="Y19" s="1"/>
      <c r="Z19" s="1"/>
    </row>
    <row r="20" spans="1:26" ht="14.25" hidden="1" customHeight="1">
      <c r="A20" s="2"/>
      <c r="B20" s="147" t="s">
        <v>121</v>
      </c>
      <c r="C20" s="142" t="s">
        <v>122</v>
      </c>
      <c r="D20" s="143"/>
      <c r="E20" s="144">
        <v>49</v>
      </c>
      <c r="F20" s="145" t="s">
        <v>104</v>
      </c>
      <c r="G20" s="145" t="s">
        <v>105</v>
      </c>
      <c r="H20" s="145" t="s">
        <v>106</v>
      </c>
      <c r="I20" s="146" t="s">
        <v>400</v>
      </c>
      <c r="J20" s="146">
        <v>0.25</v>
      </c>
      <c r="K20" s="146" t="e">
        <v>#VALUE!</v>
      </c>
      <c r="L20" s="1"/>
      <c r="M20" s="3"/>
      <c r="N20" s="1"/>
      <c r="O20" s="1"/>
      <c r="P20" s="1"/>
      <c r="Q20" s="1"/>
      <c r="R20" s="1"/>
      <c r="S20" s="1"/>
      <c r="T20" s="1"/>
      <c r="U20" s="1"/>
      <c r="V20" s="1"/>
      <c r="W20" s="1"/>
      <c r="X20" s="1"/>
      <c r="Y20" s="1"/>
      <c r="Z20" s="1"/>
    </row>
    <row r="21" spans="1:26" ht="14.25" hidden="1" customHeight="1">
      <c r="A21" s="2"/>
      <c r="B21" s="147" t="s">
        <v>123</v>
      </c>
      <c r="C21" s="142" t="s">
        <v>124</v>
      </c>
      <c r="D21" s="143" t="s">
        <v>114</v>
      </c>
      <c r="E21" s="144">
        <v>51</v>
      </c>
      <c r="F21" s="145" t="s">
        <v>104</v>
      </c>
      <c r="G21" s="145" t="s">
        <v>105</v>
      </c>
      <c r="H21" s="145" t="s">
        <v>106</v>
      </c>
      <c r="I21" s="146">
        <v>0.25</v>
      </c>
      <c r="J21" s="146">
        <v>0.25</v>
      </c>
      <c r="K21" s="146">
        <v>6.25E-2</v>
      </c>
      <c r="L21" s="1"/>
      <c r="M21" s="3"/>
      <c r="N21" s="1"/>
      <c r="O21" s="1"/>
      <c r="P21" s="1"/>
      <c r="Q21" s="1"/>
      <c r="R21" s="1"/>
      <c r="S21" s="1"/>
      <c r="T21" s="1"/>
      <c r="U21" s="1"/>
      <c r="V21" s="1"/>
      <c r="W21" s="1"/>
      <c r="X21" s="1"/>
      <c r="Y21" s="1"/>
      <c r="Z21" s="1"/>
    </row>
    <row r="22" spans="1:26" ht="14.25" hidden="1" customHeight="1">
      <c r="A22" s="2"/>
      <c r="B22" s="147" t="s">
        <v>125</v>
      </c>
      <c r="C22" s="142" t="s">
        <v>126</v>
      </c>
      <c r="D22" s="143" t="s">
        <v>114</v>
      </c>
      <c r="E22" s="144">
        <v>53</v>
      </c>
      <c r="F22" s="145" t="s">
        <v>104</v>
      </c>
      <c r="G22" s="145" t="s">
        <v>105</v>
      </c>
      <c r="H22" s="145" t="s">
        <v>106</v>
      </c>
      <c r="I22" s="146">
        <v>0.25</v>
      </c>
      <c r="J22" s="146">
        <v>0.25</v>
      </c>
      <c r="K22" s="146">
        <v>6.25E-2</v>
      </c>
      <c r="L22" s="1"/>
      <c r="M22" s="3"/>
      <c r="N22" s="1"/>
      <c r="O22" s="1"/>
      <c r="P22" s="1"/>
      <c r="Q22" s="1"/>
      <c r="R22" s="1"/>
      <c r="S22" s="1"/>
      <c r="T22" s="1"/>
      <c r="U22" s="1"/>
      <c r="V22" s="1"/>
      <c r="W22" s="1"/>
      <c r="X22" s="1"/>
      <c r="Y22" s="1"/>
      <c r="Z22" s="1"/>
    </row>
    <row r="23" spans="1:26" ht="14.25" hidden="1" customHeight="1">
      <c r="A23" s="2"/>
      <c r="B23" s="147" t="s">
        <v>127</v>
      </c>
      <c r="C23" s="142" t="s">
        <v>118</v>
      </c>
      <c r="D23" s="143"/>
      <c r="E23" s="144">
        <v>55</v>
      </c>
      <c r="F23" s="145" t="s">
        <v>104</v>
      </c>
      <c r="G23" s="145" t="s">
        <v>105</v>
      </c>
      <c r="H23" s="145" t="s">
        <v>106</v>
      </c>
      <c r="I23" s="146" t="s">
        <v>400</v>
      </c>
      <c r="J23" s="146">
        <v>0.25</v>
      </c>
      <c r="K23" s="146" t="e">
        <v>#VALUE!</v>
      </c>
      <c r="L23" s="1"/>
      <c r="M23" s="3"/>
      <c r="N23" s="1"/>
      <c r="O23" s="1"/>
      <c r="P23" s="1"/>
      <c r="Q23" s="1"/>
      <c r="R23" s="1"/>
      <c r="S23" s="1"/>
      <c r="T23" s="1"/>
      <c r="U23" s="1"/>
      <c r="V23" s="1"/>
      <c r="W23" s="1"/>
      <c r="X23" s="1"/>
      <c r="Y23" s="1"/>
      <c r="Z23" s="1"/>
    </row>
    <row r="24" spans="1:26" ht="14.25" hidden="1" customHeight="1">
      <c r="A24" s="2"/>
      <c r="B24" s="147" t="s">
        <v>128</v>
      </c>
      <c r="C24" s="142" t="s">
        <v>129</v>
      </c>
      <c r="D24" s="143"/>
      <c r="E24" s="144">
        <v>56</v>
      </c>
      <c r="F24" s="145" t="s">
        <v>104</v>
      </c>
      <c r="G24" s="145" t="s">
        <v>75</v>
      </c>
      <c r="H24" s="145" t="s">
        <v>106</v>
      </c>
      <c r="I24" s="146" t="s">
        <v>400</v>
      </c>
      <c r="J24" s="148">
        <v>0.33333333333333331</v>
      </c>
      <c r="K24" s="146" t="e">
        <v>#VALUE!</v>
      </c>
      <c r="L24" s="1"/>
      <c r="M24" s="3"/>
      <c r="N24" s="1"/>
      <c r="O24" s="1"/>
      <c r="P24" s="1"/>
      <c r="Q24" s="1"/>
      <c r="R24" s="1"/>
      <c r="S24" s="1"/>
      <c r="T24" s="1"/>
      <c r="U24" s="1"/>
      <c r="V24" s="1"/>
      <c r="W24" s="1"/>
      <c r="X24" s="1"/>
      <c r="Y24" s="1"/>
      <c r="Z24" s="1"/>
    </row>
    <row r="25" spans="1:26" ht="14.25" hidden="1" customHeight="1">
      <c r="A25" s="2"/>
      <c r="B25" s="147" t="s">
        <v>130</v>
      </c>
      <c r="C25" s="142" t="s">
        <v>131</v>
      </c>
      <c r="D25" s="143" t="s">
        <v>114</v>
      </c>
      <c r="E25" s="144">
        <v>58</v>
      </c>
      <c r="F25" s="145" t="s">
        <v>104</v>
      </c>
      <c r="G25" s="145" t="s">
        <v>75</v>
      </c>
      <c r="H25" s="145" t="s">
        <v>106</v>
      </c>
      <c r="I25" s="148">
        <v>0.66666666666666663</v>
      </c>
      <c r="J25" s="148">
        <v>0.33333333333333331</v>
      </c>
      <c r="K25" s="146">
        <v>0.22222222222222221</v>
      </c>
      <c r="L25" s="1"/>
      <c r="M25" s="3"/>
      <c r="N25" s="1"/>
      <c r="O25" s="1"/>
      <c r="P25" s="1"/>
      <c r="Q25" s="1"/>
      <c r="R25" s="1"/>
      <c r="S25" s="1"/>
      <c r="T25" s="1"/>
      <c r="U25" s="1"/>
      <c r="V25" s="1"/>
      <c r="W25" s="1"/>
      <c r="X25" s="1"/>
      <c r="Y25" s="1"/>
      <c r="Z25" s="1"/>
    </row>
    <row r="26" spans="1:26" ht="14.25" hidden="1" customHeight="1">
      <c r="A26" s="2"/>
      <c r="B26" s="147" t="s">
        <v>132</v>
      </c>
      <c r="C26" s="142" t="s">
        <v>133</v>
      </c>
      <c r="D26" s="143"/>
      <c r="E26" s="144">
        <v>60</v>
      </c>
      <c r="F26" s="145" t="s">
        <v>104</v>
      </c>
      <c r="G26" s="145" t="s">
        <v>75</v>
      </c>
      <c r="H26" s="145" t="s">
        <v>106</v>
      </c>
      <c r="I26" s="146" t="s">
        <v>400</v>
      </c>
      <c r="J26" s="146">
        <v>0.33333333333333331</v>
      </c>
      <c r="K26" s="146" t="e">
        <v>#VALUE!</v>
      </c>
      <c r="L26" s="1"/>
      <c r="M26" s="3"/>
      <c r="N26" s="1"/>
      <c r="O26" s="1"/>
      <c r="P26" s="1"/>
      <c r="Q26" s="1"/>
      <c r="R26" s="1"/>
      <c r="S26" s="1"/>
      <c r="T26" s="1"/>
      <c r="U26" s="1"/>
      <c r="V26" s="1"/>
      <c r="W26" s="1"/>
      <c r="X26" s="1"/>
      <c r="Y26" s="1"/>
      <c r="Z26" s="1"/>
    </row>
    <row r="27" spans="1:26" ht="14.25" hidden="1" customHeight="1">
      <c r="A27" s="2"/>
      <c r="B27" s="147" t="s">
        <v>134</v>
      </c>
      <c r="C27" s="142" t="s">
        <v>135</v>
      </c>
      <c r="D27" s="143"/>
      <c r="E27" s="144">
        <v>62</v>
      </c>
      <c r="F27" s="145" t="s">
        <v>104</v>
      </c>
      <c r="G27" s="145" t="s">
        <v>75</v>
      </c>
      <c r="H27" s="145" t="s">
        <v>106</v>
      </c>
      <c r="I27" s="146" t="s">
        <v>400</v>
      </c>
      <c r="J27" s="146">
        <v>0.33</v>
      </c>
      <c r="K27" s="146" t="e">
        <v>#VALUE!</v>
      </c>
      <c r="L27" s="1"/>
      <c r="M27" s="3"/>
      <c r="N27" s="1"/>
      <c r="O27" s="1"/>
      <c r="P27" s="1"/>
      <c r="Q27" s="1"/>
      <c r="R27" s="1"/>
      <c r="S27" s="1"/>
      <c r="T27" s="1"/>
      <c r="U27" s="1"/>
      <c r="V27" s="1"/>
      <c r="W27" s="1"/>
      <c r="X27" s="1"/>
      <c r="Y27" s="1"/>
      <c r="Z27" s="1"/>
    </row>
    <row r="28" spans="1:26" ht="14.25" hidden="1" customHeight="1">
      <c r="A28" s="2"/>
      <c r="B28" s="147" t="s">
        <v>136</v>
      </c>
      <c r="C28" s="142" t="s">
        <v>137</v>
      </c>
      <c r="D28" s="143"/>
      <c r="E28" s="144">
        <v>64</v>
      </c>
      <c r="F28" s="145" t="s">
        <v>104</v>
      </c>
      <c r="G28" s="145" t="s">
        <v>75</v>
      </c>
      <c r="H28" s="145" t="s">
        <v>106</v>
      </c>
      <c r="I28" s="146" t="s">
        <v>400</v>
      </c>
      <c r="J28" s="146">
        <v>0.33</v>
      </c>
      <c r="K28" s="146" t="e">
        <v>#VALUE!</v>
      </c>
      <c r="L28" s="1"/>
      <c r="M28" s="3"/>
      <c r="N28" s="1"/>
      <c r="O28" s="1"/>
      <c r="P28" s="1"/>
      <c r="Q28" s="1"/>
      <c r="R28" s="1"/>
      <c r="S28" s="1"/>
      <c r="T28" s="1"/>
      <c r="U28" s="1"/>
      <c r="V28" s="1"/>
      <c r="W28" s="1"/>
      <c r="X28" s="1"/>
      <c r="Y28" s="1"/>
      <c r="Z28" s="1"/>
    </row>
    <row r="29" spans="1:26" ht="14.25" hidden="1" customHeight="1">
      <c r="A29" s="2"/>
      <c r="B29" s="147" t="s">
        <v>138</v>
      </c>
      <c r="C29" s="142" t="s">
        <v>139</v>
      </c>
      <c r="D29" s="143" t="s">
        <v>114</v>
      </c>
      <c r="E29" s="144">
        <v>67</v>
      </c>
      <c r="F29" s="145" t="s">
        <v>104</v>
      </c>
      <c r="G29" s="145" t="s">
        <v>75</v>
      </c>
      <c r="H29" s="145" t="s">
        <v>106</v>
      </c>
      <c r="I29" s="146">
        <v>0.25</v>
      </c>
      <c r="J29" s="146">
        <v>0.33</v>
      </c>
      <c r="K29" s="146">
        <v>6.6000000000000003E-2</v>
      </c>
      <c r="L29" s="1"/>
      <c r="M29" s="3"/>
      <c r="N29" s="1"/>
      <c r="O29" s="1"/>
      <c r="P29" s="1"/>
      <c r="Q29" s="1"/>
      <c r="R29" s="1"/>
      <c r="S29" s="1"/>
      <c r="T29" s="1"/>
      <c r="U29" s="1"/>
      <c r="V29" s="1"/>
      <c r="W29" s="1"/>
      <c r="X29" s="1"/>
      <c r="Y29" s="1"/>
      <c r="Z29" s="1"/>
    </row>
    <row r="30" spans="1:26" ht="14.25" hidden="1" customHeight="1">
      <c r="A30" s="2"/>
      <c r="B30" s="147" t="s">
        <v>140</v>
      </c>
      <c r="C30" s="142" t="s">
        <v>141</v>
      </c>
      <c r="D30" s="143"/>
      <c r="E30" s="144">
        <v>70</v>
      </c>
      <c r="F30" s="145" t="s">
        <v>104</v>
      </c>
      <c r="G30" s="145" t="s">
        <v>75</v>
      </c>
      <c r="H30" s="145" t="s">
        <v>106</v>
      </c>
      <c r="I30" s="146" t="s">
        <v>400</v>
      </c>
      <c r="J30" s="146">
        <v>0.33</v>
      </c>
      <c r="K30" s="146" t="e">
        <v>#VALUE!</v>
      </c>
      <c r="L30" s="1"/>
      <c r="M30" s="3"/>
      <c r="N30" s="1"/>
      <c r="O30" s="1"/>
      <c r="P30" s="1"/>
      <c r="Q30" s="1"/>
      <c r="R30" s="1"/>
      <c r="S30" s="1"/>
      <c r="T30" s="1"/>
      <c r="U30" s="1"/>
      <c r="V30" s="1"/>
      <c r="W30" s="1"/>
      <c r="X30" s="1"/>
      <c r="Y30" s="1"/>
      <c r="Z30" s="1"/>
    </row>
    <row r="31" spans="1:26" ht="14.25" hidden="1" customHeight="1">
      <c r="A31" s="2"/>
      <c r="B31" s="147" t="s">
        <v>142</v>
      </c>
      <c r="C31" s="142" t="s">
        <v>143</v>
      </c>
      <c r="D31" s="143"/>
      <c r="E31" s="144">
        <v>73</v>
      </c>
      <c r="F31" s="145" t="s">
        <v>104</v>
      </c>
      <c r="G31" s="145" t="s">
        <v>75</v>
      </c>
      <c r="H31" s="145" t="s">
        <v>106</v>
      </c>
      <c r="I31" s="146" t="s">
        <v>400</v>
      </c>
      <c r="J31" s="146">
        <v>0.33</v>
      </c>
      <c r="K31" s="146" t="e">
        <v>#VALUE!</v>
      </c>
      <c r="L31" s="1"/>
      <c r="M31" s="3"/>
      <c r="N31" s="1"/>
      <c r="O31" s="1"/>
      <c r="P31" s="1"/>
      <c r="Q31" s="1"/>
      <c r="R31" s="1"/>
      <c r="S31" s="1"/>
      <c r="T31" s="1"/>
      <c r="U31" s="1"/>
      <c r="V31" s="1"/>
      <c r="W31" s="1"/>
      <c r="X31" s="1"/>
      <c r="Y31" s="1"/>
      <c r="Z31" s="1"/>
    </row>
    <row r="32" spans="1:26" ht="14.25" hidden="1" customHeight="1">
      <c r="A32" s="2"/>
      <c r="B32" s="147" t="s">
        <v>144</v>
      </c>
      <c r="C32" s="142" t="s">
        <v>145</v>
      </c>
      <c r="D32" s="143"/>
      <c r="E32" s="144">
        <v>76</v>
      </c>
      <c r="F32" s="145" t="s">
        <v>104</v>
      </c>
      <c r="G32" s="145" t="s">
        <v>75</v>
      </c>
      <c r="H32" s="145" t="s">
        <v>106</v>
      </c>
      <c r="I32" s="146" t="s">
        <v>400</v>
      </c>
      <c r="J32" s="146">
        <v>0.33</v>
      </c>
      <c r="K32" s="146" t="e">
        <v>#VALUE!</v>
      </c>
      <c r="L32" s="1"/>
      <c r="M32" s="3"/>
      <c r="N32" s="1"/>
      <c r="O32" s="1"/>
      <c r="P32" s="1"/>
      <c r="Q32" s="1"/>
      <c r="R32" s="1"/>
      <c r="S32" s="1"/>
      <c r="T32" s="1"/>
      <c r="U32" s="1"/>
      <c r="V32" s="1"/>
      <c r="W32" s="1"/>
      <c r="X32" s="1"/>
      <c r="Y32" s="1"/>
      <c r="Z32" s="1"/>
    </row>
    <row r="33" spans="1:26" ht="14.25" hidden="1" customHeight="1">
      <c r="A33" s="2"/>
      <c r="B33" s="147" t="s">
        <v>146</v>
      </c>
      <c r="C33" s="142" t="s">
        <v>147</v>
      </c>
      <c r="D33" s="143"/>
      <c r="E33" s="144">
        <v>79</v>
      </c>
      <c r="F33" s="145" t="s">
        <v>104</v>
      </c>
      <c r="G33" s="145" t="s">
        <v>75</v>
      </c>
      <c r="H33" s="145" t="s">
        <v>106</v>
      </c>
      <c r="I33" s="146" t="s">
        <v>400</v>
      </c>
      <c r="J33" s="146">
        <v>0.33</v>
      </c>
      <c r="K33" s="146" t="e">
        <v>#VALUE!</v>
      </c>
      <c r="L33" s="1"/>
      <c r="M33" s="3"/>
      <c r="N33" s="1"/>
      <c r="O33" s="1"/>
      <c r="P33" s="1"/>
      <c r="Q33" s="1"/>
      <c r="R33" s="1"/>
      <c r="S33" s="1"/>
      <c r="T33" s="1"/>
      <c r="U33" s="1"/>
      <c r="V33" s="1"/>
      <c r="W33" s="1"/>
      <c r="X33" s="1"/>
      <c r="Y33" s="1"/>
      <c r="Z33" s="1"/>
    </row>
    <row r="34" spans="1:26" ht="14.25" hidden="1" customHeight="1">
      <c r="A34" s="2"/>
      <c r="B34" s="147" t="s">
        <v>148</v>
      </c>
      <c r="C34" s="142" t="s">
        <v>149</v>
      </c>
      <c r="D34" s="143" t="s">
        <v>114</v>
      </c>
      <c r="E34" s="144">
        <v>80</v>
      </c>
      <c r="F34" s="145" t="s">
        <v>104</v>
      </c>
      <c r="G34" s="145" t="s">
        <v>75</v>
      </c>
      <c r="H34" s="145" t="s">
        <v>106</v>
      </c>
      <c r="I34" s="146">
        <v>1</v>
      </c>
      <c r="J34" s="146">
        <v>0.33</v>
      </c>
      <c r="K34" s="146">
        <v>0.33</v>
      </c>
      <c r="L34" s="1"/>
      <c r="M34" s="3"/>
      <c r="N34" s="1"/>
      <c r="O34" s="1"/>
      <c r="P34" s="1"/>
      <c r="Q34" s="1"/>
      <c r="R34" s="1"/>
      <c r="S34" s="1"/>
      <c r="T34" s="1"/>
      <c r="U34" s="1"/>
      <c r="V34" s="1"/>
      <c r="W34" s="1"/>
      <c r="X34" s="1"/>
      <c r="Y34" s="1"/>
      <c r="Z34" s="1"/>
    </row>
    <row r="35" spans="1:26" ht="14.25" hidden="1" customHeight="1">
      <c r="A35" s="2"/>
      <c r="B35" s="147" t="s">
        <v>150</v>
      </c>
      <c r="C35" s="142" t="s">
        <v>151</v>
      </c>
      <c r="D35" s="143"/>
      <c r="E35" s="144">
        <v>82</v>
      </c>
      <c r="F35" s="145" t="s">
        <v>104</v>
      </c>
      <c r="G35" s="145" t="s">
        <v>75</v>
      </c>
      <c r="H35" s="145" t="s">
        <v>106</v>
      </c>
      <c r="I35" s="146" t="s">
        <v>400</v>
      </c>
      <c r="J35" s="146">
        <v>0.33</v>
      </c>
      <c r="K35" s="146" t="e">
        <v>#VALUE!</v>
      </c>
      <c r="L35" s="1"/>
      <c r="M35" s="3"/>
      <c r="N35" s="1"/>
      <c r="O35" s="1"/>
      <c r="P35" s="1"/>
      <c r="Q35" s="1"/>
      <c r="R35" s="1"/>
      <c r="S35" s="1"/>
      <c r="T35" s="1"/>
      <c r="U35" s="1"/>
      <c r="V35" s="1"/>
      <c r="W35" s="1"/>
      <c r="X35" s="1"/>
      <c r="Y35" s="1"/>
      <c r="Z35" s="1"/>
    </row>
    <row r="36" spans="1:26" ht="14.25" hidden="1" customHeight="1">
      <c r="A36" s="2"/>
      <c r="B36" s="147" t="s">
        <v>152</v>
      </c>
      <c r="C36" s="142" t="s">
        <v>153</v>
      </c>
      <c r="D36" s="143"/>
      <c r="E36" s="144">
        <v>84</v>
      </c>
      <c r="F36" s="145" t="s">
        <v>104</v>
      </c>
      <c r="G36" s="145" t="s">
        <v>75</v>
      </c>
      <c r="H36" s="145" t="s">
        <v>106</v>
      </c>
      <c r="I36" s="146" t="s">
        <v>400</v>
      </c>
      <c r="J36" s="146">
        <v>0.33</v>
      </c>
      <c r="K36" s="146" t="e">
        <v>#VALUE!</v>
      </c>
      <c r="L36" s="1"/>
      <c r="M36" s="3"/>
      <c r="N36" s="1"/>
      <c r="O36" s="1"/>
      <c r="P36" s="1"/>
      <c r="Q36" s="1"/>
      <c r="R36" s="1"/>
      <c r="S36" s="1"/>
      <c r="T36" s="1"/>
      <c r="U36" s="1"/>
      <c r="V36" s="1"/>
      <c r="W36" s="1"/>
      <c r="X36" s="1"/>
      <c r="Y36" s="1"/>
      <c r="Z36" s="1"/>
    </row>
    <row r="37" spans="1:26" ht="28.5" customHeight="1">
      <c r="A37" s="2"/>
      <c r="B37" s="66" t="s">
        <v>154</v>
      </c>
      <c r="C37" s="67"/>
      <c r="D37" s="8"/>
      <c r="E37" s="68"/>
      <c r="F37" s="8"/>
      <c r="G37" s="8"/>
      <c r="H37" s="8"/>
      <c r="I37" s="8"/>
      <c r="J37" s="69"/>
      <c r="K37" s="69"/>
      <c r="L37" s="1"/>
      <c r="M37" s="3"/>
      <c r="N37" s="1"/>
      <c r="O37" s="1"/>
      <c r="P37" s="1"/>
      <c r="Q37" s="1"/>
      <c r="R37" s="1"/>
      <c r="S37" s="1"/>
      <c r="T37" s="1"/>
      <c r="U37" s="1"/>
      <c r="V37" s="1"/>
      <c r="W37" s="1"/>
      <c r="X37" s="1"/>
      <c r="Y37" s="1"/>
      <c r="Z37" s="1"/>
    </row>
    <row r="38" spans="1:26" ht="14.25" customHeight="1">
      <c r="A38" s="2"/>
      <c r="B38" s="1"/>
      <c r="C38" s="1"/>
      <c r="D38" s="1"/>
      <c r="E38" s="1"/>
      <c r="F38" s="1"/>
      <c r="G38" s="1"/>
      <c r="H38" s="1"/>
      <c r="I38" s="1"/>
      <c r="J38" s="1"/>
      <c r="K38" s="1"/>
      <c r="L38" s="1"/>
      <c r="M38" s="3"/>
      <c r="N38" s="1"/>
      <c r="O38" s="1"/>
      <c r="P38" s="1"/>
      <c r="Q38" s="1"/>
      <c r="R38" s="1"/>
      <c r="S38" s="1"/>
      <c r="T38" s="1"/>
      <c r="U38" s="1"/>
      <c r="V38" s="1"/>
      <c r="W38" s="1"/>
      <c r="X38" s="1"/>
      <c r="Y38" s="1"/>
      <c r="Z38" s="1"/>
    </row>
    <row r="39" spans="1:26" ht="14.25" customHeight="1">
      <c r="A39" s="2"/>
      <c r="B39" s="1"/>
      <c r="C39" s="1"/>
      <c r="D39" s="1"/>
      <c r="E39" s="1"/>
      <c r="F39" s="1"/>
      <c r="G39" s="1"/>
      <c r="H39" s="1"/>
      <c r="I39" s="1"/>
      <c r="J39" s="1"/>
      <c r="K39" s="1"/>
      <c r="L39" s="1"/>
      <c r="M39" s="3"/>
      <c r="N39" s="1"/>
      <c r="O39" s="1"/>
      <c r="P39" s="1"/>
      <c r="Q39" s="1"/>
      <c r="R39" s="1"/>
      <c r="S39" s="1"/>
      <c r="T39" s="1"/>
      <c r="U39" s="1"/>
      <c r="V39" s="1"/>
      <c r="W39" s="1"/>
      <c r="X39" s="1"/>
      <c r="Y39" s="1"/>
      <c r="Z39" s="1"/>
    </row>
    <row r="40" spans="1:26" ht="33" customHeight="1">
      <c r="A40" s="2"/>
      <c r="B40" s="1"/>
      <c r="C40" s="70" t="s">
        <v>155</v>
      </c>
      <c r="D40" s="71" t="s">
        <v>156</v>
      </c>
      <c r="E40" s="72" t="s">
        <v>157</v>
      </c>
      <c r="F40" s="73" t="s">
        <v>158</v>
      </c>
      <c r="G40" s="1"/>
      <c r="H40" s="1"/>
      <c r="I40" s="1"/>
      <c r="J40" s="1"/>
      <c r="K40" s="1"/>
      <c r="L40" s="1"/>
      <c r="M40" s="3"/>
      <c r="N40" s="1"/>
      <c r="O40" s="1"/>
      <c r="P40" s="1"/>
      <c r="Q40" s="1"/>
      <c r="R40" s="1"/>
      <c r="S40" s="1"/>
      <c r="T40" s="1"/>
      <c r="U40" s="1"/>
      <c r="V40" s="1"/>
      <c r="W40" s="1"/>
      <c r="X40" s="1"/>
      <c r="Y40" s="1"/>
      <c r="Z40" s="1"/>
    </row>
    <row r="41" spans="1:26" ht="27.75" customHeight="1">
      <c r="A41" s="2"/>
      <c r="B41" s="1"/>
      <c r="C41" s="74" t="s">
        <v>159</v>
      </c>
      <c r="D41" s="75">
        <f>I12</f>
        <v>1</v>
      </c>
      <c r="E41" s="75">
        <v>0.25</v>
      </c>
      <c r="F41" s="76">
        <f t="shared" ref="F41:F44" si="0">E41*D41</f>
        <v>0.25</v>
      </c>
      <c r="G41" s="1"/>
      <c r="H41" s="1"/>
      <c r="I41" s="1"/>
      <c r="J41" s="1"/>
      <c r="K41" s="1"/>
      <c r="L41" s="1"/>
      <c r="M41" s="3"/>
      <c r="N41" s="1"/>
      <c r="O41" s="1"/>
      <c r="P41" s="1"/>
      <c r="Q41" s="1"/>
      <c r="R41" s="1"/>
      <c r="S41" s="1"/>
      <c r="T41" s="1"/>
      <c r="U41" s="1"/>
      <c r="V41" s="1"/>
      <c r="W41" s="1"/>
      <c r="X41" s="1"/>
      <c r="Y41" s="1"/>
      <c r="Z41" s="1"/>
    </row>
    <row r="42" spans="1:26" ht="27.75" customHeight="1">
      <c r="A42" s="2"/>
      <c r="B42" s="1"/>
      <c r="C42" s="77" t="s">
        <v>160</v>
      </c>
      <c r="D42" s="78">
        <f>I13</f>
        <v>1</v>
      </c>
      <c r="E42" s="78">
        <v>0.25</v>
      </c>
      <c r="F42" s="79">
        <f t="shared" si="0"/>
        <v>0.25</v>
      </c>
      <c r="G42" s="1"/>
      <c r="H42" s="1"/>
      <c r="I42" s="1"/>
      <c r="J42" s="1"/>
      <c r="K42" s="1"/>
      <c r="L42" s="1"/>
      <c r="M42" s="3"/>
      <c r="N42" s="1"/>
      <c r="O42" s="1"/>
      <c r="P42" s="1"/>
      <c r="Q42" s="1"/>
      <c r="R42" s="1"/>
      <c r="S42" s="1"/>
      <c r="T42" s="1"/>
      <c r="U42" s="1"/>
      <c r="V42" s="1"/>
      <c r="W42" s="1"/>
      <c r="X42" s="1"/>
      <c r="Y42" s="1"/>
      <c r="Z42" s="1"/>
    </row>
    <row r="43" spans="1:26" ht="27.75" customHeight="1">
      <c r="A43" s="2"/>
      <c r="B43" s="1"/>
      <c r="C43" s="77" t="s">
        <v>161</v>
      </c>
      <c r="D43" s="78">
        <f>SUM(I14:I18)</f>
        <v>0.75</v>
      </c>
      <c r="E43" s="78">
        <v>0.25</v>
      </c>
      <c r="F43" s="79">
        <f t="shared" si="0"/>
        <v>0.1875</v>
      </c>
      <c r="G43" s="1"/>
      <c r="H43" s="1"/>
      <c r="I43" s="1"/>
      <c r="J43" s="1"/>
      <c r="K43" s="1"/>
      <c r="L43" s="1"/>
      <c r="M43" s="3"/>
      <c r="N43" s="1"/>
      <c r="O43" s="1"/>
      <c r="P43" s="1"/>
      <c r="Q43" s="1"/>
      <c r="R43" s="1"/>
      <c r="S43" s="1"/>
      <c r="T43" s="1"/>
      <c r="U43" s="1"/>
      <c r="V43" s="1"/>
      <c r="W43" s="1"/>
      <c r="X43" s="1"/>
      <c r="Y43" s="1"/>
      <c r="Z43" s="1"/>
    </row>
    <row r="44" spans="1:26" ht="27.75" customHeight="1">
      <c r="A44" s="2"/>
      <c r="B44" s="1"/>
      <c r="C44" s="80" t="s">
        <v>162</v>
      </c>
      <c r="D44" s="118">
        <f>SUM(I19:I23)</f>
        <v>0.75</v>
      </c>
      <c r="E44" s="81">
        <v>0.25</v>
      </c>
      <c r="F44" s="82">
        <f t="shared" si="0"/>
        <v>0.1875</v>
      </c>
      <c r="G44" s="1"/>
      <c r="H44" s="1"/>
      <c r="I44" s="1"/>
      <c r="J44" s="1"/>
      <c r="K44" s="1"/>
      <c r="L44" s="1"/>
      <c r="M44" s="3"/>
      <c r="N44" s="1"/>
      <c r="O44" s="1"/>
      <c r="P44" s="1"/>
      <c r="Q44" s="1"/>
      <c r="R44" s="1"/>
      <c r="S44" s="1"/>
      <c r="T44" s="1"/>
      <c r="U44" s="1"/>
      <c r="V44" s="1"/>
      <c r="W44" s="1"/>
      <c r="X44" s="1"/>
      <c r="Y44" s="1"/>
      <c r="Z44" s="1"/>
    </row>
    <row r="45" spans="1:26" ht="25.5" customHeight="1">
      <c r="A45" s="2"/>
      <c r="B45" s="1"/>
      <c r="C45" s="205" t="s">
        <v>163</v>
      </c>
      <c r="D45" s="186"/>
      <c r="E45" s="187"/>
      <c r="F45" s="83">
        <f>SUM(F41:F44)</f>
        <v>0.875</v>
      </c>
      <c r="G45" s="1"/>
      <c r="H45" s="1"/>
      <c r="I45" s="1"/>
      <c r="J45" s="1"/>
      <c r="K45" s="1"/>
      <c r="L45" s="1"/>
      <c r="M45" s="3"/>
      <c r="N45" s="1"/>
      <c r="O45" s="1"/>
      <c r="P45" s="1"/>
      <c r="Q45" s="1"/>
      <c r="R45" s="1"/>
      <c r="S45" s="1"/>
      <c r="T45" s="1"/>
      <c r="U45" s="1"/>
      <c r="V45" s="1"/>
      <c r="W45" s="1"/>
      <c r="X45" s="1"/>
      <c r="Y45" s="1"/>
      <c r="Z45" s="1"/>
    </row>
    <row r="46" spans="1:26" ht="25.5" customHeight="1">
      <c r="A46" s="2"/>
      <c r="B46" s="1"/>
      <c r="C46" s="1"/>
      <c r="D46" s="1"/>
      <c r="E46" s="1"/>
      <c r="F46" s="1"/>
      <c r="G46" s="1"/>
      <c r="H46" s="1"/>
      <c r="I46" s="1"/>
      <c r="J46" s="1"/>
      <c r="K46" s="1"/>
      <c r="L46" s="1"/>
      <c r="M46" s="3"/>
      <c r="N46" s="1"/>
      <c r="O46" s="1"/>
      <c r="P46" s="1"/>
      <c r="Q46" s="1"/>
      <c r="R46" s="1"/>
      <c r="S46" s="1"/>
      <c r="T46" s="1"/>
      <c r="U46" s="1"/>
      <c r="V46" s="1"/>
      <c r="W46" s="1"/>
      <c r="X46" s="1"/>
      <c r="Y46" s="1"/>
      <c r="Z46" s="1"/>
    </row>
    <row r="47" spans="1:26" ht="25.5" customHeight="1">
      <c r="A47" s="2"/>
      <c r="B47" s="1"/>
      <c r="C47" s="1"/>
      <c r="D47" s="1"/>
      <c r="E47" s="1"/>
      <c r="F47" s="1"/>
      <c r="G47" s="1"/>
      <c r="H47" s="1"/>
      <c r="I47" s="1"/>
      <c r="J47" s="1"/>
      <c r="K47" s="1"/>
      <c r="L47" s="1"/>
      <c r="M47" s="3"/>
      <c r="N47" s="1"/>
      <c r="O47" s="1"/>
      <c r="P47" s="1"/>
      <c r="Q47" s="1"/>
      <c r="R47" s="1"/>
      <c r="S47" s="1"/>
      <c r="T47" s="1"/>
      <c r="U47" s="1"/>
      <c r="V47" s="1"/>
      <c r="W47" s="1"/>
      <c r="X47" s="1"/>
      <c r="Y47" s="1"/>
      <c r="Z47" s="1"/>
    </row>
    <row r="48" spans="1:26" ht="30.75" customHeight="1">
      <c r="A48" s="2"/>
      <c r="B48" s="1"/>
      <c r="C48" s="84" t="s">
        <v>164</v>
      </c>
      <c r="D48" s="84" t="s">
        <v>156</v>
      </c>
      <c r="E48" s="84" t="s">
        <v>157</v>
      </c>
      <c r="F48" s="85" t="s">
        <v>165</v>
      </c>
      <c r="G48" s="1"/>
      <c r="H48" s="1"/>
      <c r="I48" s="1"/>
      <c r="J48" s="1"/>
      <c r="K48" s="1"/>
      <c r="L48" s="1"/>
      <c r="M48" s="3"/>
      <c r="N48" s="1"/>
      <c r="O48" s="1"/>
      <c r="P48" s="1"/>
      <c r="Q48" s="1"/>
      <c r="R48" s="1"/>
      <c r="S48" s="1"/>
      <c r="T48" s="1"/>
      <c r="U48" s="1"/>
      <c r="V48" s="1"/>
      <c r="W48" s="1"/>
      <c r="X48" s="1"/>
      <c r="Y48" s="1"/>
      <c r="Z48" s="1"/>
    </row>
    <row r="49" spans="1:26" ht="26.25" customHeight="1">
      <c r="A49" s="2"/>
      <c r="B49" s="1"/>
      <c r="C49" s="74" t="s">
        <v>166</v>
      </c>
      <c r="D49" s="75">
        <f>SUM(I24:I27)</f>
        <v>0.66666666666666663</v>
      </c>
      <c r="E49" s="75">
        <f t="shared" ref="E49:E51" si="1">1/3</f>
        <v>0.33333333333333331</v>
      </c>
      <c r="F49" s="76">
        <f t="shared" ref="F49:F51" si="2">E49*D49</f>
        <v>0.22222222222222221</v>
      </c>
      <c r="G49" s="1"/>
      <c r="H49" s="1"/>
      <c r="I49" s="1"/>
      <c r="J49" s="1"/>
      <c r="K49" s="1"/>
      <c r="L49" s="1"/>
      <c r="M49" s="3"/>
      <c r="N49" s="1"/>
      <c r="O49" s="1"/>
      <c r="P49" s="1"/>
      <c r="Q49" s="1"/>
      <c r="R49" s="1"/>
      <c r="S49" s="1"/>
      <c r="T49" s="1"/>
      <c r="U49" s="1"/>
      <c r="V49" s="1"/>
      <c r="W49" s="1"/>
      <c r="X49" s="1"/>
      <c r="Y49" s="1"/>
      <c r="Z49" s="1"/>
    </row>
    <row r="50" spans="1:26" ht="30">
      <c r="A50" s="2"/>
      <c r="B50" s="1"/>
      <c r="C50" s="74" t="s">
        <v>167</v>
      </c>
      <c r="D50" s="75">
        <f>SUM(I28:I33)</f>
        <v>0.25</v>
      </c>
      <c r="E50" s="75">
        <f t="shared" si="1"/>
        <v>0.33333333333333331</v>
      </c>
      <c r="F50" s="76">
        <f t="shared" si="2"/>
        <v>8.3333333333333329E-2</v>
      </c>
      <c r="G50" s="1"/>
      <c r="H50" s="1"/>
      <c r="I50" s="1"/>
      <c r="J50" s="1"/>
      <c r="K50" s="1"/>
      <c r="L50" s="1"/>
      <c r="M50" s="3"/>
      <c r="N50" s="1"/>
      <c r="O50" s="1"/>
      <c r="P50" s="1"/>
      <c r="Q50" s="1"/>
      <c r="R50" s="1"/>
      <c r="S50" s="1"/>
      <c r="T50" s="1"/>
      <c r="U50" s="1"/>
      <c r="V50" s="1"/>
      <c r="W50" s="1"/>
      <c r="X50" s="1"/>
      <c r="Y50" s="1"/>
      <c r="Z50" s="1"/>
    </row>
    <row r="51" spans="1:26" ht="30">
      <c r="A51" s="2"/>
      <c r="B51" s="1"/>
      <c r="C51" s="74" t="s">
        <v>168</v>
      </c>
      <c r="D51" s="75">
        <f>SUM(I34:I36)</f>
        <v>1</v>
      </c>
      <c r="E51" s="75">
        <f t="shared" si="1"/>
        <v>0.33333333333333331</v>
      </c>
      <c r="F51" s="76">
        <f t="shared" si="2"/>
        <v>0.33333333333333331</v>
      </c>
      <c r="G51" s="1"/>
      <c r="H51" s="1"/>
      <c r="I51" s="1"/>
      <c r="J51" s="1"/>
      <c r="K51" s="1"/>
      <c r="L51" s="1"/>
      <c r="M51" s="3"/>
      <c r="N51" s="1"/>
      <c r="O51" s="1"/>
      <c r="P51" s="1"/>
      <c r="Q51" s="1"/>
      <c r="R51" s="1"/>
      <c r="S51" s="1"/>
      <c r="T51" s="1"/>
      <c r="U51" s="1"/>
      <c r="V51" s="1"/>
      <c r="W51" s="1"/>
      <c r="X51" s="1"/>
      <c r="Y51" s="1"/>
      <c r="Z51" s="1"/>
    </row>
    <row r="52" spans="1:26" ht="26.25" customHeight="1">
      <c r="A52" s="2"/>
      <c r="B52" s="1"/>
      <c r="C52" s="206" t="s">
        <v>163</v>
      </c>
      <c r="D52" s="186"/>
      <c r="E52" s="187"/>
      <c r="F52" s="86">
        <f>SUM(F49:F51)</f>
        <v>0.63888888888888884</v>
      </c>
      <c r="G52" s="1"/>
      <c r="H52" s="1"/>
      <c r="I52" s="1"/>
      <c r="J52" s="1"/>
      <c r="K52" s="1"/>
      <c r="L52" s="1"/>
      <c r="M52" s="3"/>
      <c r="N52" s="1"/>
      <c r="O52" s="1"/>
      <c r="P52" s="1"/>
      <c r="Q52" s="1"/>
      <c r="R52" s="1"/>
      <c r="S52" s="1"/>
      <c r="T52" s="1"/>
      <c r="U52" s="1"/>
      <c r="V52" s="1"/>
      <c r="W52" s="1"/>
      <c r="X52" s="1"/>
      <c r="Y52" s="1"/>
      <c r="Z52" s="1"/>
    </row>
    <row r="53" spans="1:26" ht="14.25" customHeight="1">
      <c r="A53" s="2"/>
      <c r="B53" s="1"/>
      <c r="C53" s="1"/>
      <c r="D53" s="1"/>
      <c r="E53" s="1"/>
      <c r="F53" s="1"/>
      <c r="G53" s="1"/>
      <c r="H53" s="1"/>
      <c r="I53" s="1"/>
      <c r="J53" s="1"/>
      <c r="K53" s="1"/>
      <c r="L53" s="1"/>
      <c r="M53" s="3"/>
      <c r="N53" s="1"/>
      <c r="O53" s="1"/>
      <c r="P53" s="1"/>
      <c r="Q53" s="1"/>
      <c r="R53" s="1"/>
      <c r="S53" s="1"/>
      <c r="T53" s="1"/>
      <c r="U53" s="1"/>
      <c r="V53" s="1"/>
      <c r="W53" s="1"/>
      <c r="X53" s="1"/>
      <c r="Y53" s="1"/>
      <c r="Z53" s="1"/>
    </row>
    <row r="54" spans="1:26" ht="27.75" customHeight="1">
      <c r="A54" s="2"/>
      <c r="B54" s="1"/>
      <c r="C54" s="207" t="s">
        <v>169</v>
      </c>
      <c r="D54" s="186"/>
      <c r="E54" s="187"/>
      <c r="F54" s="87">
        <f>F45*0.5+F52*0.5</f>
        <v>0.75694444444444442</v>
      </c>
      <c r="G54" s="1"/>
      <c r="H54" s="1"/>
      <c r="I54" s="1"/>
      <c r="J54" s="1"/>
      <c r="K54" s="1"/>
      <c r="L54" s="1"/>
      <c r="M54" s="3"/>
      <c r="N54" s="1"/>
      <c r="O54" s="1"/>
      <c r="P54" s="1"/>
      <c r="Q54" s="1"/>
      <c r="R54" s="1"/>
      <c r="S54" s="1"/>
      <c r="T54" s="1"/>
      <c r="U54" s="1"/>
      <c r="V54" s="1"/>
      <c r="W54" s="1"/>
      <c r="X54" s="1"/>
      <c r="Y54" s="1"/>
      <c r="Z54" s="1"/>
    </row>
    <row r="55" spans="1:26" ht="14.25" customHeight="1">
      <c r="A55" s="2"/>
      <c r="B55" s="1"/>
      <c r="C55" s="1"/>
      <c r="D55" s="1"/>
      <c r="E55" s="1"/>
      <c r="F55" s="1"/>
      <c r="G55" s="1"/>
      <c r="H55" s="1"/>
      <c r="I55" s="1"/>
      <c r="J55" s="1"/>
      <c r="K55" s="1"/>
      <c r="L55" s="1"/>
      <c r="M55" s="3"/>
      <c r="N55" s="1"/>
      <c r="O55" s="1"/>
      <c r="P55" s="1"/>
      <c r="Q55" s="1"/>
      <c r="R55" s="1"/>
      <c r="S55" s="1"/>
      <c r="T55" s="1"/>
      <c r="U55" s="1"/>
      <c r="V55" s="1"/>
      <c r="W55" s="1"/>
      <c r="X55" s="1"/>
      <c r="Y55" s="1"/>
      <c r="Z55" s="1"/>
    </row>
    <row r="56" spans="1:26" ht="14.25" customHeight="1">
      <c r="A56" s="2"/>
      <c r="B56" s="1"/>
      <c r="C56" s="1"/>
      <c r="D56" s="1"/>
      <c r="E56" s="1"/>
      <c r="F56" s="1"/>
      <c r="G56" s="1"/>
      <c r="H56" s="1"/>
      <c r="I56" s="1"/>
      <c r="J56" s="1"/>
      <c r="K56" s="1"/>
      <c r="L56" s="1"/>
      <c r="M56" s="3"/>
      <c r="N56" s="1"/>
      <c r="O56" s="1"/>
      <c r="P56" s="1"/>
      <c r="Q56" s="1"/>
      <c r="R56" s="1"/>
      <c r="S56" s="1"/>
      <c r="T56" s="1"/>
      <c r="U56" s="1"/>
      <c r="V56" s="1"/>
      <c r="W56" s="1"/>
      <c r="X56" s="1"/>
      <c r="Y56" s="1"/>
      <c r="Z56" s="1"/>
    </row>
    <row r="57" spans="1:26" ht="14.25" customHeight="1">
      <c r="A57" s="2"/>
      <c r="B57" s="1"/>
      <c r="C57" s="1"/>
      <c r="D57" s="1"/>
      <c r="E57" s="1"/>
      <c r="F57" s="1"/>
      <c r="G57" s="1"/>
      <c r="H57" s="1"/>
      <c r="I57" s="1"/>
      <c r="J57" s="1"/>
      <c r="K57" s="1"/>
      <c r="L57" s="1"/>
      <c r="M57" s="3"/>
      <c r="N57" s="1"/>
      <c r="O57" s="1"/>
      <c r="P57" s="1"/>
      <c r="Q57" s="1"/>
      <c r="R57" s="1"/>
      <c r="S57" s="1"/>
      <c r="T57" s="1"/>
      <c r="U57" s="1"/>
      <c r="V57" s="1"/>
      <c r="W57" s="1"/>
      <c r="X57" s="1"/>
      <c r="Y57" s="1"/>
      <c r="Z57" s="1"/>
    </row>
    <row r="58" spans="1:26" ht="14.25" customHeight="1">
      <c r="A58" s="2"/>
      <c r="B58" s="1"/>
      <c r="C58" s="1"/>
      <c r="D58" s="1"/>
      <c r="E58" s="1"/>
      <c r="F58" s="1"/>
      <c r="G58" s="1"/>
      <c r="H58" s="1"/>
      <c r="I58" s="1"/>
      <c r="J58" s="1"/>
      <c r="K58" s="1"/>
      <c r="L58" s="1"/>
      <c r="M58" s="3"/>
      <c r="N58" s="1"/>
      <c r="O58" s="1"/>
      <c r="P58" s="1"/>
      <c r="Q58" s="1"/>
      <c r="R58" s="1"/>
      <c r="S58" s="1"/>
      <c r="T58" s="1"/>
      <c r="U58" s="1"/>
      <c r="V58" s="1"/>
      <c r="W58" s="1"/>
      <c r="X58" s="1"/>
      <c r="Y58" s="1"/>
      <c r="Z58" s="1"/>
    </row>
    <row r="59" spans="1:26" ht="14.25" customHeight="1">
      <c r="A59" s="2"/>
      <c r="B59" s="1"/>
      <c r="C59" s="1"/>
      <c r="D59" s="1"/>
      <c r="E59" s="1"/>
      <c r="F59" s="1"/>
      <c r="G59" s="1"/>
      <c r="H59" s="1"/>
      <c r="I59" s="1"/>
      <c r="J59" s="1"/>
      <c r="K59" s="1"/>
      <c r="L59" s="1"/>
      <c r="M59" s="3"/>
      <c r="N59" s="1"/>
      <c r="O59" s="1"/>
      <c r="P59" s="1"/>
      <c r="Q59" s="1"/>
      <c r="R59" s="1"/>
      <c r="S59" s="1"/>
      <c r="T59" s="1"/>
      <c r="U59" s="1"/>
      <c r="V59" s="1"/>
      <c r="W59" s="1"/>
      <c r="X59" s="1"/>
      <c r="Y59" s="1"/>
      <c r="Z59" s="1"/>
    </row>
    <row r="60" spans="1:26" ht="14.25" customHeight="1">
      <c r="A60" s="2"/>
      <c r="B60" s="1"/>
      <c r="C60" s="1"/>
      <c r="D60" s="1"/>
      <c r="E60" s="1"/>
      <c r="F60" s="1"/>
      <c r="G60" s="1"/>
      <c r="H60" s="1"/>
      <c r="I60" s="1"/>
      <c r="J60" s="1"/>
      <c r="K60" s="1"/>
      <c r="L60" s="1"/>
      <c r="M60" s="3"/>
      <c r="N60" s="1"/>
      <c r="O60" s="1"/>
      <c r="P60" s="1"/>
      <c r="Q60" s="1"/>
      <c r="R60" s="1"/>
      <c r="S60" s="1"/>
      <c r="T60" s="1"/>
      <c r="U60" s="1"/>
      <c r="V60" s="1"/>
      <c r="W60" s="1"/>
      <c r="X60" s="1"/>
      <c r="Y60" s="1"/>
      <c r="Z60" s="1"/>
    </row>
    <row r="61" spans="1:26" ht="14.25" customHeight="1">
      <c r="A61" s="2"/>
      <c r="B61" s="1"/>
      <c r="C61" s="1"/>
      <c r="D61" s="1"/>
      <c r="E61" s="1"/>
      <c r="F61" s="1"/>
      <c r="G61" s="1"/>
      <c r="H61" s="1"/>
      <c r="I61" s="1"/>
      <c r="J61" s="1"/>
      <c r="K61" s="1"/>
      <c r="L61" s="1"/>
      <c r="M61" s="3"/>
      <c r="N61" s="1"/>
      <c r="O61" s="1"/>
      <c r="P61" s="1"/>
      <c r="Q61" s="1"/>
      <c r="R61" s="1"/>
      <c r="S61" s="1"/>
      <c r="T61" s="1"/>
      <c r="U61" s="1"/>
      <c r="V61" s="1"/>
      <c r="W61" s="1"/>
      <c r="X61" s="1"/>
      <c r="Y61" s="1"/>
      <c r="Z61" s="1"/>
    </row>
    <row r="62" spans="1:26" ht="17.25" customHeight="1">
      <c r="A62" s="88"/>
      <c r="B62" s="8"/>
      <c r="C62" s="89" t="s">
        <v>170</v>
      </c>
      <c r="D62" s="90"/>
      <c r="E62" s="90"/>
      <c r="F62" s="90"/>
      <c r="G62" s="90"/>
      <c r="H62" s="90"/>
      <c r="I62" s="90"/>
      <c r="J62" s="91"/>
      <c r="K62" s="8"/>
      <c r="L62" s="8"/>
      <c r="M62" s="92"/>
      <c r="N62" s="8"/>
      <c r="O62" s="8"/>
      <c r="P62" s="8"/>
      <c r="Q62" s="8"/>
      <c r="R62" s="8"/>
      <c r="S62" s="8"/>
      <c r="T62" s="8"/>
      <c r="U62" s="8"/>
      <c r="V62" s="8"/>
      <c r="W62" s="8"/>
      <c r="X62" s="8"/>
      <c r="Y62" s="8"/>
      <c r="Z62" s="8"/>
    </row>
    <row r="63" spans="1:26" ht="17.25" customHeight="1">
      <c r="A63" s="88"/>
      <c r="B63" s="8"/>
      <c r="C63" s="32" t="s">
        <v>171</v>
      </c>
      <c r="D63" s="33"/>
      <c r="E63" s="33"/>
      <c r="F63" s="33"/>
      <c r="G63" s="33"/>
      <c r="H63" s="33"/>
      <c r="I63" s="33"/>
      <c r="J63" s="34"/>
      <c r="K63" s="8"/>
      <c r="L63" s="8"/>
      <c r="M63" s="92"/>
      <c r="N63" s="8"/>
      <c r="O63" s="8"/>
      <c r="P63" s="8"/>
      <c r="Q63" s="8"/>
      <c r="R63" s="8"/>
      <c r="S63" s="8"/>
      <c r="T63" s="8"/>
      <c r="U63" s="8"/>
      <c r="V63" s="8"/>
      <c r="W63" s="8"/>
      <c r="X63" s="8"/>
      <c r="Y63" s="8"/>
      <c r="Z63" s="8"/>
    </row>
    <row r="64" spans="1:26" ht="17.25" customHeight="1">
      <c r="A64" s="88"/>
      <c r="B64" s="8"/>
      <c r="C64" s="32" t="s">
        <v>172</v>
      </c>
      <c r="D64" s="33"/>
      <c r="E64" s="33"/>
      <c r="F64" s="33"/>
      <c r="G64" s="33"/>
      <c r="H64" s="33"/>
      <c r="I64" s="33"/>
      <c r="J64" s="34"/>
      <c r="K64" s="8"/>
      <c r="L64" s="8"/>
      <c r="M64" s="92"/>
      <c r="N64" s="8"/>
      <c r="O64" s="8"/>
      <c r="P64" s="8"/>
      <c r="Q64" s="8"/>
      <c r="R64" s="8"/>
      <c r="S64" s="8"/>
      <c r="T64" s="8"/>
      <c r="U64" s="8"/>
      <c r="V64" s="8"/>
      <c r="W64" s="8"/>
      <c r="X64" s="8"/>
      <c r="Y64" s="8"/>
      <c r="Z64" s="8"/>
    </row>
    <row r="65" spans="1:26" ht="17.25" customHeight="1">
      <c r="A65" s="88"/>
      <c r="B65" s="8"/>
      <c r="C65" s="93" t="s">
        <v>41</v>
      </c>
      <c r="D65" s="37"/>
      <c r="E65" s="37"/>
      <c r="F65" s="37"/>
      <c r="G65" s="37"/>
      <c r="H65" s="37"/>
      <c r="I65" s="37"/>
      <c r="J65" s="94"/>
      <c r="K65" s="8"/>
      <c r="L65" s="8"/>
      <c r="M65" s="92"/>
      <c r="N65" s="8"/>
      <c r="O65" s="8"/>
      <c r="P65" s="8"/>
      <c r="Q65" s="8"/>
      <c r="R65" s="8"/>
      <c r="S65" s="8"/>
      <c r="T65" s="8"/>
      <c r="U65" s="8"/>
      <c r="V65" s="8"/>
      <c r="W65" s="8"/>
      <c r="X65" s="8"/>
      <c r="Y65" s="8"/>
      <c r="Z65" s="8"/>
    </row>
    <row r="66" spans="1:26" ht="14.25" customHeight="1">
      <c r="A66" s="2"/>
      <c r="B66" s="1"/>
      <c r="C66" s="1"/>
      <c r="D66" s="1"/>
      <c r="E66" s="1"/>
      <c r="F66" s="1"/>
      <c r="G66" s="1"/>
      <c r="H66" s="1"/>
      <c r="I66" s="1"/>
      <c r="J66" s="1"/>
      <c r="K66" s="1"/>
      <c r="L66" s="1"/>
      <c r="M66" s="3"/>
      <c r="N66" s="1"/>
      <c r="O66" s="1"/>
      <c r="P66" s="1"/>
      <c r="Q66" s="1"/>
      <c r="R66" s="1"/>
      <c r="S66" s="1"/>
      <c r="T66" s="1"/>
      <c r="U66" s="1"/>
      <c r="V66" s="1"/>
      <c r="W66" s="1"/>
      <c r="X66" s="1"/>
      <c r="Y66" s="1"/>
      <c r="Z66" s="1"/>
    </row>
    <row r="67" spans="1:26" ht="14.25" customHeight="1">
      <c r="A67" s="2"/>
      <c r="B67" s="1"/>
      <c r="C67" s="1"/>
      <c r="D67" s="1"/>
      <c r="E67" s="1"/>
      <c r="F67" s="1"/>
      <c r="G67" s="1"/>
      <c r="H67" s="1"/>
      <c r="I67" s="1"/>
      <c r="J67" s="1"/>
      <c r="K67" s="1"/>
      <c r="L67" s="1"/>
      <c r="M67" s="3"/>
      <c r="N67" s="1"/>
      <c r="O67" s="1"/>
      <c r="P67" s="1"/>
      <c r="Q67" s="1"/>
      <c r="R67" s="1"/>
      <c r="S67" s="1"/>
      <c r="T67" s="1"/>
      <c r="U67" s="1"/>
      <c r="V67" s="1"/>
      <c r="W67" s="1"/>
      <c r="X67" s="1"/>
      <c r="Y67" s="1"/>
      <c r="Z67" s="1"/>
    </row>
    <row r="68" spans="1:26" ht="14.25" customHeight="1">
      <c r="A68" s="2"/>
      <c r="B68" s="1"/>
      <c r="C68" s="1"/>
      <c r="D68" s="1"/>
      <c r="E68" s="1"/>
      <c r="F68" s="1"/>
      <c r="G68" s="1"/>
      <c r="H68" s="1"/>
      <c r="I68" s="1"/>
      <c r="J68" s="1"/>
      <c r="K68" s="1"/>
      <c r="L68" s="1"/>
      <c r="M68" s="3"/>
      <c r="N68" s="1"/>
      <c r="O68" s="1"/>
      <c r="P68" s="1"/>
      <c r="Q68" s="1"/>
      <c r="R68" s="1"/>
      <c r="S68" s="1"/>
      <c r="T68" s="1"/>
      <c r="U68" s="1"/>
      <c r="V68" s="1"/>
      <c r="W68" s="1"/>
      <c r="X68" s="1"/>
      <c r="Y68" s="1"/>
      <c r="Z68" s="1"/>
    </row>
    <row r="69" spans="1:26" ht="14.25" customHeight="1">
      <c r="A69" s="11"/>
      <c r="B69" s="12"/>
      <c r="C69" s="12"/>
      <c r="D69" s="12"/>
      <c r="E69" s="12"/>
      <c r="F69" s="12"/>
      <c r="G69" s="12"/>
      <c r="H69" s="12"/>
      <c r="I69" s="12"/>
      <c r="J69" s="12"/>
      <c r="K69" s="12"/>
      <c r="L69" s="12"/>
      <c r="M69" s="13"/>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sheetData>
  <sheetProtection algorithmName="SHA-512" hashValue="xvJrKMZXv1GRpHUEZ4CUKrtvo9Lc/7jWlUS3H5w51Zd9bMwytN6lh1ojqURmnY0YokJox0Vs3rL7o/YTLj1suw==" saltValue="Fcd3gVp6qVRL6w8JgbxICw==" spinCount="100000" sheet="1" objects="1" scenarios="1"/>
  <autoFilter ref="B11:K23" xr:uid="{00000000-0009-0000-0000-000004000000}">
    <sortState ref="B11:K23">
      <sortCondition descending="1" ref="G11:G23"/>
    </sortState>
  </autoFilter>
  <mergeCells count="11">
    <mergeCell ref="A9:M9"/>
    <mergeCell ref="C45:E45"/>
    <mergeCell ref="C52:E52"/>
    <mergeCell ref="C54:E54"/>
    <mergeCell ref="A1:M1"/>
    <mergeCell ref="A2:M2"/>
    <mergeCell ref="A3:M3"/>
    <mergeCell ref="A4:M4"/>
    <mergeCell ref="A5:M5"/>
    <mergeCell ref="A6:M6"/>
    <mergeCell ref="A7:M8"/>
  </mergeCells>
  <hyperlinks>
    <hyperlink ref="B37" location="null!A1" display="Volver al resultado global" xr:uid="{00000000-0004-0000-0400-000000000000}"/>
  </hyperlinks>
  <pageMargins left="0.7" right="0.7" top="0.75" bottom="0.75" header="0" footer="0"/>
  <pageSetup scale="56"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54"/>
  <sheetViews>
    <sheetView showGridLines="0" view="pageBreakPreview" topLeftCell="A69" zoomScale="60" zoomScaleNormal="100" workbookViewId="0">
      <selection activeCell="A7" sqref="A7:M8"/>
    </sheetView>
  </sheetViews>
  <sheetFormatPr baseColWidth="10" defaultColWidth="12.625" defaultRowHeight="15" customHeight="1"/>
  <cols>
    <col min="1" max="1" width="2.625" customWidth="1"/>
    <col min="2" max="2" width="5.375" customWidth="1"/>
    <col min="3" max="3" width="46.625" customWidth="1"/>
    <col min="4" max="4" width="13.875" customWidth="1"/>
    <col min="5" max="5" width="13.25" customWidth="1"/>
    <col min="6" max="6" width="15.25" customWidth="1"/>
    <col min="7" max="7" width="18.25" customWidth="1"/>
    <col min="8" max="26" width="10.625" customWidth="1"/>
  </cols>
  <sheetData>
    <row r="1" spans="1:26" ht="14.25" customHeight="1">
      <c r="A1" s="175"/>
      <c r="B1" s="176"/>
      <c r="C1" s="176"/>
      <c r="D1" s="176"/>
      <c r="E1" s="176"/>
      <c r="F1" s="176"/>
      <c r="G1" s="176"/>
      <c r="H1" s="176"/>
      <c r="I1" s="176"/>
      <c r="J1" s="176"/>
      <c r="K1" s="176"/>
      <c r="L1" s="176"/>
      <c r="M1" s="177"/>
      <c r="N1" s="1"/>
      <c r="O1" s="1"/>
      <c r="P1" s="1"/>
      <c r="Q1" s="1"/>
      <c r="R1" s="1"/>
      <c r="S1" s="1"/>
      <c r="T1" s="1"/>
      <c r="U1" s="1"/>
      <c r="V1" s="1"/>
      <c r="W1" s="1"/>
      <c r="X1" s="1"/>
      <c r="Y1" s="1"/>
      <c r="Z1" s="1"/>
    </row>
    <row r="2" spans="1:26" ht="17.25" customHeight="1">
      <c r="A2" s="178" t="s">
        <v>0</v>
      </c>
      <c r="B2" s="179"/>
      <c r="C2" s="179"/>
      <c r="D2" s="179"/>
      <c r="E2" s="179"/>
      <c r="F2" s="179"/>
      <c r="G2" s="179"/>
      <c r="H2" s="179"/>
      <c r="I2" s="179"/>
      <c r="J2" s="179"/>
      <c r="K2" s="179"/>
      <c r="L2" s="179"/>
      <c r="M2" s="180"/>
      <c r="N2" s="1"/>
      <c r="O2" s="1"/>
      <c r="P2" s="1"/>
      <c r="Q2" s="1"/>
      <c r="R2" s="1"/>
      <c r="S2" s="1"/>
      <c r="T2" s="1"/>
      <c r="U2" s="1"/>
      <c r="V2" s="1"/>
      <c r="W2" s="1"/>
      <c r="X2" s="1"/>
      <c r="Y2" s="1"/>
      <c r="Z2" s="1"/>
    </row>
    <row r="3" spans="1:26" ht="17.25" customHeight="1">
      <c r="A3" s="178" t="s">
        <v>1</v>
      </c>
      <c r="B3" s="179"/>
      <c r="C3" s="179"/>
      <c r="D3" s="179"/>
      <c r="E3" s="179"/>
      <c r="F3" s="179"/>
      <c r="G3" s="179"/>
      <c r="H3" s="179"/>
      <c r="I3" s="179"/>
      <c r="J3" s="179"/>
      <c r="K3" s="179"/>
      <c r="L3" s="179"/>
      <c r="M3" s="180"/>
      <c r="N3" s="1"/>
      <c r="O3" s="1"/>
      <c r="P3" s="1"/>
      <c r="Q3" s="1"/>
      <c r="R3" s="1"/>
      <c r="S3" s="1"/>
      <c r="T3" s="1"/>
      <c r="U3" s="1"/>
      <c r="V3" s="1"/>
      <c r="W3" s="1"/>
      <c r="X3" s="1"/>
      <c r="Y3" s="1"/>
      <c r="Z3" s="1"/>
    </row>
    <row r="4" spans="1:26" ht="17.25" customHeight="1">
      <c r="A4" s="178" t="s">
        <v>2</v>
      </c>
      <c r="B4" s="179"/>
      <c r="C4" s="179"/>
      <c r="D4" s="179"/>
      <c r="E4" s="179"/>
      <c r="F4" s="179"/>
      <c r="G4" s="179"/>
      <c r="H4" s="179"/>
      <c r="I4" s="179"/>
      <c r="J4" s="179"/>
      <c r="K4" s="179"/>
      <c r="L4" s="179"/>
      <c r="M4" s="180"/>
      <c r="N4" s="1"/>
      <c r="O4" s="1"/>
      <c r="P4" s="1"/>
      <c r="Q4" s="1"/>
      <c r="R4" s="1"/>
      <c r="S4" s="1"/>
      <c r="T4" s="1"/>
      <c r="U4" s="1"/>
      <c r="V4" s="1"/>
      <c r="W4" s="1"/>
      <c r="X4" s="1"/>
      <c r="Y4" s="1"/>
      <c r="Z4" s="1"/>
    </row>
    <row r="5" spans="1:26" ht="17.25" customHeight="1">
      <c r="A5" s="178">
        <v>2024</v>
      </c>
      <c r="B5" s="179"/>
      <c r="C5" s="179"/>
      <c r="D5" s="179"/>
      <c r="E5" s="179"/>
      <c r="F5" s="179"/>
      <c r="G5" s="179"/>
      <c r="H5" s="179"/>
      <c r="I5" s="179"/>
      <c r="J5" s="179"/>
      <c r="K5" s="179"/>
      <c r="L5" s="179"/>
      <c r="M5" s="180"/>
      <c r="N5" s="1"/>
      <c r="O5" s="1"/>
      <c r="P5" s="1"/>
      <c r="Q5" s="1"/>
      <c r="R5" s="1"/>
      <c r="S5" s="1"/>
      <c r="T5" s="1"/>
      <c r="U5" s="1"/>
      <c r="V5" s="1"/>
      <c r="W5" s="1"/>
      <c r="X5" s="1"/>
      <c r="Y5" s="1"/>
      <c r="Z5" s="1"/>
    </row>
    <row r="6" spans="1:26" ht="14.25" customHeight="1">
      <c r="A6" s="188"/>
      <c r="B6" s="179"/>
      <c r="C6" s="179"/>
      <c r="D6" s="179"/>
      <c r="E6" s="179"/>
      <c r="F6" s="179"/>
      <c r="G6" s="179"/>
      <c r="H6" s="179"/>
      <c r="I6" s="179"/>
      <c r="J6" s="179"/>
      <c r="K6" s="179"/>
      <c r="L6" s="179"/>
      <c r="M6" s="180"/>
      <c r="N6" s="1"/>
      <c r="O6" s="1"/>
      <c r="P6" s="1"/>
      <c r="Q6" s="1"/>
      <c r="R6" s="1"/>
      <c r="S6" s="1"/>
      <c r="T6" s="1"/>
      <c r="U6" s="1"/>
      <c r="V6" s="1"/>
      <c r="W6" s="1"/>
      <c r="X6" s="1"/>
      <c r="Y6" s="1"/>
      <c r="Z6" s="1"/>
    </row>
    <row r="7" spans="1:26" ht="14.25" customHeight="1">
      <c r="A7" s="166" t="s">
        <v>15</v>
      </c>
      <c r="B7" s="167"/>
      <c r="C7" s="167"/>
      <c r="D7" s="167"/>
      <c r="E7" s="167"/>
      <c r="F7" s="167"/>
      <c r="G7" s="167"/>
      <c r="H7" s="167"/>
      <c r="I7" s="167"/>
      <c r="J7" s="167"/>
      <c r="K7" s="167"/>
      <c r="L7" s="167"/>
      <c r="M7" s="168"/>
      <c r="N7" s="1"/>
      <c r="O7" s="1"/>
      <c r="P7" s="1"/>
      <c r="Q7" s="1"/>
      <c r="R7" s="1"/>
      <c r="S7" s="1"/>
      <c r="T7" s="1"/>
      <c r="U7" s="1"/>
      <c r="V7" s="1"/>
      <c r="W7" s="1"/>
      <c r="X7" s="1"/>
      <c r="Y7" s="1"/>
      <c r="Z7" s="1"/>
    </row>
    <row r="8" spans="1:26" ht="14.25" customHeight="1">
      <c r="A8" s="192"/>
      <c r="B8" s="193"/>
      <c r="C8" s="193"/>
      <c r="D8" s="193"/>
      <c r="E8" s="193"/>
      <c r="F8" s="193"/>
      <c r="G8" s="193"/>
      <c r="H8" s="193"/>
      <c r="I8" s="193"/>
      <c r="J8" s="193"/>
      <c r="K8" s="193"/>
      <c r="L8" s="193"/>
      <c r="M8" s="194"/>
      <c r="N8" s="1"/>
      <c r="O8" s="1"/>
      <c r="P8" s="1"/>
      <c r="Q8" s="1"/>
      <c r="R8" s="1"/>
      <c r="S8" s="1"/>
      <c r="T8" s="1"/>
      <c r="U8" s="1"/>
      <c r="V8" s="1"/>
      <c r="W8" s="1"/>
      <c r="X8" s="1"/>
      <c r="Y8" s="1"/>
      <c r="Z8" s="1"/>
    </row>
    <row r="9" spans="1:26" ht="44.25" customHeight="1">
      <c r="A9" s="203" t="s">
        <v>173</v>
      </c>
      <c r="B9" s="186"/>
      <c r="C9" s="186"/>
      <c r="D9" s="186"/>
      <c r="E9" s="186"/>
      <c r="F9" s="186"/>
      <c r="G9" s="186"/>
      <c r="H9" s="186"/>
      <c r="I9" s="186"/>
      <c r="J9" s="186"/>
      <c r="K9" s="186"/>
      <c r="L9" s="186"/>
      <c r="M9" s="204"/>
      <c r="N9" s="1"/>
      <c r="O9" s="1"/>
      <c r="P9" s="1"/>
      <c r="Q9" s="1"/>
      <c r="R9" s="1"/>
      <c r="S9" s="1"/>
      <c r="T9" s="1"/>
      <c r="U9" s="1"/>
      <c r="V9" s="1"/>
      <c r="W9" s="1"/>
      <c r="X9" s="1"/>
      <c r="Y9" s="1"/>
      <c r="Z9" s="1"/>
    </row>
    <row r="10" spans="1:26" ht="14.25" customHeight="1">
      <c r="A10" s="2"/>
      <c r="B10" s="1"/>
      <c r="C10" s="1"/>
      <c r="D10" s="1"/>
      <c r="E10" s="1"/>
      <c r="F10" s="1"/>
      <c r="G10" s="1"/>
      <c r="H10" s="1"/>
      <c r="I10" s="1"/>
      <c r="J10" s="1"/>
      <c r="K10" s="1"/>
      <c r="L10" s="1"/>
      <c r="M10" s="3"/>
      <c r="N10" s="1"/>
      <c r="O10" s="1"/>
      <c r="P10" s="1"/>
      <c r="Q10" s="1"/>
      <c r="R10" s="1"/>
      <c r="S10" s="1"/>
      <c r="T10" s="1"/>
      <c r="U10" s="1"/>
      <c r="V10" s="1"/>
      <c r="W10" s="1"/>
      <c r="X10" s="1"/>
      <c r="Y10" s="1"/>
      <c r="Z10" s="1"/>
    </row>
    <row r="11" spans="1:26" ht="14.25" hidden="1" customHeight="1">
      <c r="A11" s="2"/>
      <c r="B11" s="61" t="s">
        <v>92</v>
      </c>
      <c r="C11" s="62" t="s">
        <v>93</v>
      </c>
      <c r="D11" s="62" t="s">
        <v>94</v>
      </c>
      <c r="E11" s="62" t="s">
        <v>95</v>
      </c>
      <c r="F11" s="62" t="s">
        <v>96</v>
      </c>
      <c r="G11" s="62" t="s">
        <v>97</v>
      </c>
      <c r="H11" s="62" t="s">
        <v>98</v>
      </c>
      <c r="I11" s="62" t="s">
        <v>99</v>
      </c>
      <c r="J11" s="62" t="s">
        <v>100</v>
      </c>
      <c r="K11" s="62" t="s">
        <v>101</v>
      </c>
      <c r="L11" s="1"/>
      <c r="M11" s="3"/>
      <c r="N11" s="1"/>
      <c r="O11" s="1"/>
      <c r="P11" s="1"/>
      <c r="Q11" s="1"/>
      <c r="R11" s="1"/>
      <c r="S11" s="1"/>
      <c r="T11" s="1"/>
      <c r="U11" s="1"/>
      <c r="V11" s="1"/>
      <c r="W11" s="1"/>
      <c r="X11" s="1"/>
      <c r="Y11" s="1"/>
      <c r="Z11" s="1"/>
    </row>
    <row r="12" spans="1:26" ht="14.25" hidden="1" customHeight="1">
      <c r="A12" s="2"/>
      <c r="B12" s="147" t="s">
        <v>174</v>
      </c>
      <c r="C12" s="142" t="s">
        <v>175</v>
      </c>
      <c r="D12" s="143" t="s">
        <v>114</v>
      </c>
      <c r="E12" s="144">
        <v>85</v>
      </c>
      <c r="F12" s="145" t="s">
        <v>15</v>
      </c>
      <c r="G12" s="145" t="s">
        <v>176</v>
      </c>
      <c r="H12" s="145" t="s">
        <v>106</v>
      </c>
      <c r="I12" s="146">
        <v>1</v>
      </c>
      <c r="J12" s="148">
        <v>0.33333333333333331</v>
      </c>
      <c r="K12" s="146">
        <v>0.33333333333333331</v>
      </c>
      <c r="L12" s="1"/>
      <c r="M12" s="3"/>
      <c r="N12" s="1"/>
      <c r="O12" s="1"/>
      <c r="P12" s="1"/>
      <c r="Q12" s="1"/>
      <c r="R12" s="1"/>
      <c r="S12" s="1"/>
      <c r="T12" s="1"/>
      <c r="U12" s="1"/>
      <c r="V12" s="1"/>
      <c r="W12" s="1"/>
      <c r="X12" s="1"/>
      <c r="Y12" s="1"/>
      <c r="Z12" s="1"/>
    </row>
    <row r="13" spans="1:26" ht="14.25" hidden="1" customHeight="1">
      <c r="A13" s="2"/>
      <c r="B13" s="147" t="s">
        <v>177</v>
      </c>
      <c r="C13" s="142" t="s">
        <v>178</v>
      </c>
      <c r="D13" s="143"/>
      <c r="E13" s="144">
        <v>86</v>
      </c>
      <c r="F13" s="145" t="s">
        <v>15</v>
      </c>
      <c r="G13" s="145" t="s">
        <v>176</v>
      </c>
      <c r="H13" s="145" t="s">
        <v>106</v>
      </c>
      <c r="I13" s="146" t="s">
        <v>400</v>
      </c>
      <c r="J13" s="148">
        <v>0.33333333333333331</v>
      </c>
      <c r="K13" s="146" t="e">
        <v>#VALUE!</v>
      </c>
      <c r="L13" s="1"/>
      <c r="M13" s="3"/>
      <c r="N13" s="1"/>
      <c r="O13" s="1"/>
      <c r="P13" s="1"/>
      <c r="Q13" s="1"/>
      <c r="R13" s="1"/>
      <c r="S13" s="1"/>
      <c r="T13" s="1"/>
      <c r="U13" s="1"/>
      <c r="V13" s="1"/>
      <c r="W13" s="1"/>
      <c r="X13" s="1"/>
      <c r="Y13" s="1"/>
      <c r="Z13" s="1"/>
    </row>
    <row r="14" spans="1:26" ht="14.25" hidden="1" customHeight="1">
      <c r="A14" s="2"/>
      <c r="B14" s="147" t="s">
        <v>179</v>
      </c>
      <c r="C14" s="142" t="s">
        <v>180</v>
      </c>
      <c r="D14" s="143"/>
      <c r="E14" s="144">
        <v>87</v>
      </c>
      <c r="F14" s="145" t="s">
        <v>15</v>
      </c>
      <c r="G14" s="145" t="s">
        <v>176</v>
      </c>
      <c r="H14" s="145" t="s">
        <v>106</v>
      </c>
      <c r="I14" s="146" t="s">
        <v>400</v>
      </c>
      <c r="J14" s="148">
        <v>0.33333333333333331</v>
      </c>
      <c r="K14" s="146" t="e">
        <v>#VALUE!</v>
      </c>
      <c r="L14" s="1"/>
      <c r="M14" s="3"/>
      <c r="N14" s="1"/>
      <c r="O14" s="1"/>
      <c r="P14" s="1"/>
      <c r="Q14" s="1"/>
      <c r="R14" s="1"/>
      <c r="S14" s="1"/>
      <c r="T14" s="1"/>
      <c r="U14" s="1"/>
      <c r="V14" s="1"/>
      <c r="W14" s="1"/>
      <c r="X14" s="1"/>
      <c r="Y14" s="1"/>
      <c r="Z14" s="1"/>
    </row>
    <row r="15" spans="1:26" ht="14.25" hidden="1" customHeight="1">
      <c r="A15" s="2"/>
      <c r="B15" s="147" t="s">
        <v>181</v>
      </c>
      <c r="C15" s="142" t="s">
        <v>182</v>
      </c>
      <c r="D15" s="143"/>
      <c r="E15" s="144">
        <v>88</v>
      </c>
      <c r="F15" s="145" t="s">
        <v>15</v>
      </c>
      <c r="G15" s="145" t="s">
        <v>176</v>
      </c>
      <c r="H15" s="145" t="s">
        <v>106</v>
      </c>
      <c r="I15" s="146" t="s">
        <v>400</v>
      </c>
      <c r="J15" s="148">
        <v>0.33333333333333331</v>
      </c>
      <c r="K15" s="146" t="e">
        <v>#VALUE!</v>
      </c>
      <c r="L15" s="1"/>
      <c r="M15" s="3"/>
      <c r="N15" s="1"/>
      <c r="O15" s="1"/>
      <c r="P15" s="1"/>
      <c r="Q15" s="1"/>
      <c r="R15" s="1"/>
      <c r="S15" s="1"/>
      <c r="T15" s="1"/>
      <c r="U15" s="1"/>
      <c r="V15" s="1"/>
      <c r="W15" s="1"/>
      <c r="X15" s="1"/>
      <c r="Y15" s="1"/>
      <c r="Z15" s="1"/>
    </row>
    <row r="16" spans="1:26" ht="14.25" hidden="1" customHeight="1">
      <c r="A16" s="2"/>
      <c r="B16" s="147" t="s">
        <v>183</v>
      </c>
      <c r="C16" s="142" t="s">
        <v>184</v>
      </c>
      <c r="D16" s="143"/>
      <c r="E16" s="144">
        <v>89</v>
      </c>
      <c r="F16" s="145" t="s">
        <v>15</v>
      </c>
      <c r="G16" s="145" t="s">
        <v>176</v>
      </c>
      <c r="H16" s="145" t="s">
        <v>106</v>
      </c>
      <c r="I16" s="146" t="s">
        <v>400</v>
      </c>
      <c r="J16" s="148">
        <v>0.33333333333333331</v>
      </c>
      <c r="K16" s="146" t="e">
        <v>#VALUE!</v>
      </c>
      <c r="L16" s="1"/>
      <c r="M16" s="3"/>
      <c r="N16" s="1"/>
      <c r="O16" s="1"/>
      <c r="P16" s="1"/>
      <c r="Q16" s="1"/>
      <c r="R16" s="1"/>
      <c r="S16" s="1"/>
      <c r="T16" s="1"/>
      <c r="U16" s="1"/>
      <c r="V16" s="1"/>
      <c r="W16" s="1"/>
      <c r="X16" s="1"/>
      <c r="Y16" s="1"/>
      <c r="Z16" s="1"/>
    </row>
    <row r="17" spans="1:26" ht="14.25" hidden="1" customHeight="1">
      <c r="A17" s="2"/>
      <c r="B17" s="147" t="s">
        <v>185</v>
      </c>
      <c r="C17" s="142" t="s">
        <v>186</v>
      </c>
      <c r="D17" s="143"/>
      <c r="E17" s="144">
        <v>90</v>
      </c>
      <c r="F17" s="145" t="s">
        <v>15</v>
      </c>
      <c r="G17" s="145" t="s">
        <v>176</v>
      </c>
      <c r="H17" s="145" t="s">
        <v>106</v>
      </c>
      <c r="I17" s="146" t="s">
        <v>400</v>
      </c>
      <c r="J17" s="148">
        <v>0.33333333333333331</v>
      </c>
      <c r="K17" s="146" t="e">
        <v>#VALUE!</v>
      </c>
      <c r="L17" s="1"/>
      <c r="M17" s="3"/>
      <c r="N17" s="1"/>
      <c r="O17" s="1"/>
      <c r="P17" s="1"/>
      <c r="Q17" s="1"/>
      <c r="R17" s="1"/>
      <c r="S17" s="1"/>
      <c r="T17" s="1"/>
      <c r="U17" s="1"/>
      <c r="V17" s="1"/>
      <c r="W17" s="1"/>
      <c r="X17" s="1"/>
      <c r="Y17" s="1"/>
      <c r="Z17" s="1"/>
    </row>
    <row r="18" spans="1:26" ht="14.25" hidden="1" customHeight="1">
      <c r="A18" s="2"/>
      <c r="B18" s="147" t="s">
        <v>187</v>
      </c>
      <c r="C18" s="142" t="s">
        <v>188</v>
      </c>
      <c r="D18" s="143"/>
      <c r="E18" s="144">
        <v>92</v>
      </c>
      <c r="F18" s="145" t="s">
        <v>15</v>
      </c>
      <c r="G18" s="145" t="s">
        <v>176</v>
      </c>
      <c r="H18" s="145" t="s">
        <v>106</v>
      </c>
      <c r="I18" s="146" t="s">
        <v>400</v>
      </c>
      <c r="J18" s="148">
        <v>0.33333333333333331</v>
      </c>
      <c r="K18" s="146" t="e">
        <v>#VALUE!</v>
      </c>
      <c r="L18" s="1"/>
      <c r="M18" s="3"/>
      <c r="N18" s="1"/>
      <c r="O18" s="1"/>
      <c r="P18" s="1"/>
      <c r="Q18" s="1"/>
      <c r="R18" s="1"/>
      <c r="S18" s="1"/>
      <c r="T18" s="1"/>
      <c r="U18" s="1"/>
      <c r="V18" s="1"/>
      <c r="W18" s="1"/>
      <c r="X18" s="1"/>
      <c r="Y18" s="1"/>
      <c r="Z18" s="1"/>
    </row>
    <row r="19" spans="1:26" ht="14.25" hidden="1" customHeight="1">
      <c r="A19" s="2"/>
      <c r="B19" s="147" t="s">
        <v>189</v>
      </c>
      <c r="C19" s="142" t="s">
        <v>190</v>
      </c>
      <c r="D19" s="143"/>
      <c r="E19" s="144">
        <v>93</v>
      </c>
      <c r="F19" s="145" t="s">
        <v>15</v>
      </c>
      <c r="G19" s="145" t="s">
        <v>176</v>
      </c>
      <c r="H19" s="145" t="s">
        <v>106</v>
      </c>
      <c r="I19" s="146" t="s">
        <v>400</v>
      </c>
      <c r="J19" s="148">
        <v>0.33333333333333331</v>
      </c>
      <c r="K19" s="146" t="e">
        <v>#VALUE!</v>
      </c>
      <c r="L19" s="1"/>
      <c r="M19" s="3"/>
      <c r="N19" s="1"/>
      <c r="O19" s="1"/>
      <c r="P19" s="1"/>
      <c r="Q19" s="1"/>
      <c r="R19" s="1"/>
      <c r="S19" s="1"/>
      <c r="T19" s="1"/>
      <c r="U19" s="1"/>
      <c r="V19" s="1"/>
      <c r="W19" s="1"/>
      <c r="X19" s="1"/>
      <c r="Y19" s="1"/>
      <c r="Z19" s="1"/>
    </row>
    <row r="20" spans="1:26" ht="14.25" hidden="1" customHeight="1">
      <c r="A20" s="2"/>
      <c r="B20" s="147" t="s">
        <v>191</v>
      </c>
      <c r="C20" s="142" t="s">
        <v>192</v>
      </c>
      <c r="D20" s="143"/>
      <c r="E20" s="144">
        <v>94</v>
      </c>
      <c r="F20" s="145" t="s">
        <v>15</v>
      </c>
      <c r="G20" s="145" t="s">
        <v>176</v>
      </c>
      <c r="H20" s="145" t="s">
        <v>106</v>
      </c>
      <c r="I20" s="146" t="s">
        <v>400</v>
      </c>
      <c r="J20" s="148">
        <v>0.33333333333333331</v>
      </c>
      <c r="K20" s="146" t="e">
        <v>#VALUE!</v>
      </c>
      <c r="L20" s="1"/>
      <c r="M20" s="3"/>
      <c r="N20" s="1"/>
      <c r="O20" s="1"/>
      <c r="P20" s="1"/>
      <c r="Q20" s="1"/>
      <c r="R20" s="1"/>
      <c r="S20" s="1"/>
      <c r="T20" s="1"/>
      <c r="U20" s="1"/>
      <c r="V20" s="1"/>
      <c r="W20" s="1"/>
      <c r="X20" s="1"/>
      <c r="Y20" s="1"/>
      <c r="Z20" s="1"/>
    </row>
    <row r="21" spans="1:26" ht="14.25" hidden="1" customHeight="1">
      <c r="A21" s="2"/>
      <c r="B21" s="149" t="s">
        <v>193</v>
      </c>
      <c r="C21" s="150" t="s">
        <v>194</v>
      </c>
      <c r="D21" s="151"/>
      <c r="E21" s="144">
        <v>96</v>
      </c>
      <c r="F21" s="145" t="s">
        <v>15</v>
      </c>
      <c r="G21" s="145" t="s">
        <v>176</v>
      </c>
      <c r="H21" s="145" t="s">
        <v>106</v>
      </c>
      <c r="I21" s="146" t="s">
        <v>400</v>
      </c>
      <c r="J21" s="148">
        <v>0.33333333333333331</v>
      </c>
      <c r="K21" s="146" t="e">
        <v>#VALUE!</v>
      </c>
      <c r="L21" s="1"/>
      <c r="M21" s="3"/>
      <c r="N21" s="1"/>
      <c r="O21" s="1"/>
      <c r="P21" s="1"/>
      <c r="Q21" s="1"/>
      <c r="R21" s="1"/>
      <c r="S21" s="1"/>
      <c r="T21" s="1"/>
      <c r="U21" s="1"/>
      <c r="V21" s="1"/>
      <c r="W21" s="1"/>
      <c r="X21" s="1"/>
      <c r="Y21" s="1"/>
      <c r="Z21" s="1"/>
    </row>
    <row r="22" spans="1:26" ht="14.25" hidden="1" customHeight="1">
      <c r="A22" s="2"/>
      <c r="B22" s="152" t="s">
        <v>195</v>
      </c>
      <c r="C22" s="153" t="s">
        <v>196</v>
      </c>
      <c r="D22" s="145" t="s">
        <v>114</v>
      </c>
      <c r="E22" s="144">
        <v>97</v>
      </c>
      <c r="F22" s="145" t="s">
        <v>15</v>
      </c>
      <c r="G22" s="145" t="s">
        <v>176</v>
      </c>
      <c r="H22" s="145" t="s">
        <v>106</v>
      </c>
      <c r="I22" s="146">
        <v>1</v>
      </c>
      <c r="J22" s="148">
        <v>0.33333333333333331</v>
      </c>
      <c r="K22" s="148">
        <v>0.33333333333333331</v>
      </c>
      <c r="L22" s="1"/>
      <c r="M22" s="3"/>
      <c r="N22" s="1"/>
      <c r="O22" s="1"/>
      <c r="P22" s="1"/>
      <c r="Q22" s="1"/>
      <c r="R22" s="1"/>
      <c r="S22" s="1"/>
      <c r="T22" s="1"/>
      <c r="U22" s="1"/>
      <c r="V22" s="1"/>
      <c r="W22" s="1"/>
      <c r="X22" s="1"/>
      <c r="Y22" s="1"/>
      <c r="Z22" s="1"/>
    </row>
    <row r="23" spans="1:26" ht="14.25" hidden="1" customHeight="1">
      <c r="A23" s="2"/>
      <c r="B23" s="152" t="s">
        <v>197</v>
      </c>
      <c r="C23" s="153" t="s">
        <v>198</v>
      </c>
      <c r="D23" s="145"/>
      <c r="E23" s="144">
        <v>98</v>
      </c>
      <c r="F23" s="145" t="s">
        <v>15</v>
      </c>
      <c r="G23" s="145" t="s">
        <v>176</v>
      </c>
      <c r="H23" s="145" t="s">
        <v>106</v>
      </c>
      <c r="I23" s="146" t="s">
        <v>400</v>
      </c>
      <c r="J23" s="148">
        <v>0.33333333333333331</v>
      </c>
      <c r="K23" s="148" t="e">
        <v>#VALUE!</v>
      </c>
      <c r="L23" s="1"/>
      <c r="M23" s="3"/>
      <c r="N23" s="1"/>
      <c r="O23" s="1"/>
      <c r="P23" s="1"/>
      <c r="Q23" s="1"/>
      <c r="R23" s="1"/>
      <c r="S23" s="1"/>
      <c r="T23" s="1"/>
      <c r="U23" s="1"/>
      <c r="V23" s="1"/>
      <c r="W23" s="1"/>
      <c r="X23" s="1"/>
      <c r="Y23" s="1"/>
      <c r="Z23" s="1"/>
    </row>
    <row r="24" spans="1:26" ht="14.25" hidden="1" customHeight="1">
      <c r="A24" s="2"/>
      <c r="B24" s="152" t="s">
        <v>199</v>
      </c>
      <c r="C24" s="153" t="s">
        <v>200</v>
      </c>
      <c r="D24" s="145"/>
      <c r="E24" s="144">
        <v>99</v>
      </c>
      <c r="F24" s="145" t="s">
        <v>15</v>
      </c>
      <c r="G24" s="145" t="s">
        <v>176</v>
      </c>
      <c r="H24" s="145" t="s">
        <v>106</v>
      </c>
      <c r="I24" s="146" t="s">
        <v>400</v>
      </c>
      <c r="J24" s="148">
        <v>0.33333333333333331</v>
      </c>
      <c r="K24" s="148" t="e">
        <v>#VALUE!</v>
      </c>
      <c r="L24" s="1"/>
      <c r="M24" s="3"/>
      <c r="N24" s="1"/>
      <c r="O24" s="1"/>
      <c r="P24" s="1"/>
      <c r="Q24" s="1"/>
      <c r="R24" s="1"/>
      <c r="S24" s="1"/>
      <c r="T24" s="1"/>
      <c r="U24" s="1"/>
      <c r="V24" s="1"/>
      <c r="W24" s="1"/>
      <c r="X24" s="1"/>
      <c r="Y24" s="1"/>
      <c r="Z24" s="1"/>
    </row>
    <row r="25" spans="1:26" ht="14.25" hidden="1" customHeight="1">
      <c r="A25" s="2"/>
      <c r="B25" s="152" t="s">
        <v>201</v>
      </c>
      <c r="C25" s="153" t="s">
        <v>202</v>
      </c>
      <c r="D25" s="145"/>
      <c r="E25" s="144">
        <v>100</v>
      </c>
      <c r="F25" s="145" t="s">
        <v>15</v>
      </c>
      <c r="G25" s="145" t="s">
        <v>176</v>
      </c>
      <c r="H25" s="145" t="s">
        <v>106</v>
      </c>
      <c r="I25" s="146" t="s">
        <v>400</v>
      </c>
      <c r="J25" s="148">
        <v>0.33333333333333331</v>
      </c>
      <c r="K25" s="148" t="e">
        <v>#VALUE!</v>
      </c>
      <c r="L25" s="1"/>
      <c r="M25" s="3"/>
      <c r="N25" s="1"/>
      <c r="O25" s="1"/>
      <c r="P25" s="1"/>
      <c r="Q25" s="1"/>
      <c r="R25" s="1"/>
      <c r="S25" s="1"/>
      <c r="T25" s="1"/>
      <c r="U25" s="1"/>
      <c r="V25" s="1"/>
      <c r="W25" s="1"/>
      <c r="X25" s="1"/>
      <c r="Y25" s="1"/>
      <c r="Z25" s="1"/>
    </row>
    <row r="26" spans="1:26" ht="14.25" hidden="1" customHeight="1">
      <c r="A26" s="2"/>
      <c r="B26" s="152" t="s">
        <v>203</v>
      </c>
      <c r="C26" s="153" t="s">
        <v>204</v>
      </c>
      <c r="D26" s="145"/>
      <c r="E26" s="144">
        <v>101</v>
      </c>
      <c r="F26" s="145" t="s">
        <v>15</v>
      </c>
      <c r="G26" s="145" t="s">
        <v>176</v>
      </c>
      <c r="H26" s="145" t="s">
        <v>106</v>
      </c>
      <c r="I26" s="146" t="s">
        <v>400</v>
      </c>
      <c r="J26" s="148">
        <v>0.33333333333333331</v>
      </c>
      <c r="K26" s="148" t="e">
        <v>#VALUE!</v>
      </c>
      <c r="L26" s="1"/>
      <c r="M26" s="3"/>
      <c r="N26" s="1"/>
      <c r="O26" s="1"/>
      <c r="P26" s="1"/>
      <c r="Q26" s="1"/>
      <c r="R26" s="1"/>
      <c r="S26" s="1"/>
      <c r="T26" s="1"/>
      <c r="U26" s="1"/>
      <c r="V26" s="1"/>
      <c r="W26" s="1"/>
      <c r="X26" s="1"/>
      <c r="Y26" s="1"/>
      <c r="Z26" s="1"/>
    </row>
    <row r="27" spans="1:26" ht="14.25" hidden="1" customHeight="1">
      <c r="A27" s="2"/>
      <c r="B27" s="152" t="s">
        <v>205</v>
      </c>
      <c r="C27" s="153" t="s">
        <v>206</v>
      </c>
      <c r="D27" s="145"/>
      <c r="E27" s="144">
        <v>102</v>
      </c>
      <c r="F27" s="145" t="s">
        <v>15</v>
      </c>
      <c r="G27" s="145" t="s">
        <v>176</v>
      </c>
      <c r="H27" s="145" t="s">
        <v>106</v>
      </c>
      <c r="I27" s="146" t="s">
        <v>400</v>
      </c>
      <c r="J27" s="148">
        <v>0.33333333333333331</v>
      </c>
      <c r="K27" s="148" t="e">
        <v>#VALUE!</v>
      </c>
      <c r="L27" s="1"/>
      <c r="M27" s="3"/>
      <c r="N27" s="1"/>
      <c r="O27" s="1"/>
      <c r="P27" s="1"/>
      <c r="Q27" s="1"/>
      <c r="R27" s="1"/>
      <c r="S27" s="1"/>
      <c r="T27" s="1"/>
      <c r="U27" s="1"/>
      <c r="V27" s="1"/>
      <c r="W27" s="1"/>
      <c r="X27" s="1"/>
      <c r="Y27" s="1"/>
      <c r="Z27" s="1"/>
    </row>
    <row r="28" spans="1:26" ht="14.25" hidden="1" customHeight="1">
      <c r="A28" s="2"/>
      <c r="B28" s="154" t="s">
        <v>207</v>
      </c>
      <c r="C28" s="142" t="s">
        <v>208</v>
      </c>
      <c r="D28" s="143"/>
      <c r="E28" s="144">
        <v>104</v>
      </c>
      <c r="F28" s="145" t="s">
        <v>15</v>
      </c>
      <c r="G28" s="145" t="s">
        <v>176</v>
      </c>
      <c r="H28" s="145" t="s">
        <v>106</v>
      </c>
      <c r="I28" s="146" t="s">
        <v>400</v>
      </c>
      <c r="J28" s="148">
        <v>0.33333333333333331</v>
      </c>
      <c r="K28" s="145" t="e">
        <v>#VALUE!</v>
      </c>
      <c r="L28" s="1"/>
      <c r="M28" s="3"/>
      <c r="N28" s="1"/>
      <c r="O28" s="1"/>
      <c r="P28" s="1"/>
      <c r="Q28" s="1"/>
      <c r="R28" s="1"/>
      <c r="S28" s="1"/>
      <c r="T28" s="1"/>
      <c r="U28" s="1"/>
      <c r="V28" s="1"/>
      <c r="W28" s="1"/>
      <c r="X28" s="1"/>
      <c r="Y28" s="1"/>
      <c r="Z28" s="1"/>
    </row>
    <row r="29" spans="1:26" ht="14.25" hidden="1" customHeight="1">
      <c r="A29" s="2"/>
      <c r="B29" s="141" t="s">
        <v>209</v>
      </c>
      <c r="C29" s="142" t="s">
        <v>210</v>
      </c>
      <c r="D29" s="143" t="s">
        <v>114</v>
      </c>
      <c r="E29" s="144">
        <v>105</v>
      </c>
      <c r="F29" s="145" t="s">
        <v>15</v>
      </c>
      <c r="G29" s="145" t="s">
        <v>176</v>
      </c>
      <c r="H29" s="145" t="s">
        <v>106</v>
      </c>
      <c r="I29" s="146">
        <v>1</v>
      </c>
      <c r="J29" s="148">
        <v>0.33333333333333331</v>
      </c>
      <c r="K29" s="146">
        <v>0.33333333333333331</v>
      </c>
      <c r="L29" s="1"/>
      <c r="M29" s="3"/>
      <c r="N29" s="1"/>
      <c r="O29" s="1"/>
      <c r="P29" s="1"/>
      <c r="Q29" s="1"/>
      <c r="R29" s="1"/>
      <c r="S29" s="1"/>
      <c r="T29" s="1"/>
      <c r="U29" s="1"/>
      <c r="V29" s="1"/>
      <c r="W29" s="1"/>
      <c r="X29" s="1"/>
      <c r="Y29" s="1"/>
      <c r="Z29" s="1"/>
    </row>
    <row r="30" spans="1:26" ht="14.25" hidden="1" customHeight="1">
      <c r="A30" s="2"/>
      <c r="B30" s="154" t="s">
        <v>211</v>
      </c>
      <c r="C30" s="142" t="s">
        <v>212</v>
      </c>
      <c r="D30" s="143"/>
      <c r="E30" s="144">
        <v>106</v>
      </c>
      <c r="F30" s="145" t="s">
        <v>15</v>
      </c>
      <c r="G30" s="145" t="s">
        <v>176</v>
      </c>
      <c r="H30" s="145" t="s">
        <v>106</v>
      </c>
      <c r="I30" s="146" t="s">
        <v>400</v>
      </c>
      <c r="J30" s="148">
        <v>0.33333333333333331</v>
      </c>
      <c r="K30" s="146" t="e">
        <v>#VALUE!</v>
      </c>
      <c r="L30" s="1"/>
      <c r="M30" s="3"/>
      <c r="N30" s="1"/>
      <c r="O30" s="1"/>
      <c r="P30" s="1"/>
      <c r="Q30" s="1"/>
      <c r="R30" s="1"/>
      <c r="S30" s="1"/>
      <c r="T30" s="1"/>
      <c r="U30" s="1"/>
      <c r="V30" s="1"/>
      <c r="W30" s="1"/>
      <c r="X30" s="1"/>
      <c r="Y30" s="1"/>
      <c r="Z30" s="1"/>
    </row>
    <row r="31" spans="1:26" ht="14.25" hidden="1" customHeight="1">
      <c r="A31" s="2"/>
      <c r="B31" s="147" t="s">
        <v>213</v>
      </c>
      <c r="C31" s="142" t="s">
        <v>214</v>
      </c>
      <c r="D31" s="143" t="s">
        <v>114</v>
      </c>
      <c r="E31" s="144">
        <v>137</v>
      </c>
      <c r="F31" s="145" t="s">
        <v>15</v>
      </c>
      <c r="G31" s="145" t="s">
        <v>215</v>
      </c>
      <c r="H31" s="145" t="s">
        <v>106</v>
      </c>
      <c r="I31" s="146">
        <v>1</v>
      </c>
      <c r="J31" s="155">
        <v>0.16666666666666666</v>
      </c>
      <c r="K31" s="146">
        <v>0.16666666666666666</v>
      </c>
      <c r="L31" s="1"/>
      <c r="M31" s="3"/>
      <c r="N31" s="1"/>
      <c r="O31" s="1"/>
      <c r="P31" s="1"/>
      <c r="Q31" s="1"/>
      <c r="R31" s="1"/>
      <c r="S31" s="1"/>
      <c r="T31" s="1"/>
      <c r="U31" s="1"/>
      <c r="V31" s="1"/>
      <c r="W31" s="1"/>
      <c r="X31" s="1"/>
      <c r="Y31" s="1"/>
      <c r="Z31" s="1"/>
    </row>
    <row r="32" spans="1:26" ht="14.25" hidden="1" customHeight="1">
      <c r="A32" s="2"/>
      <c r="B32" s="147" t="s">
        <v>216</v>
      </c>
      <c r="C32" s="142" t="s">
        <v>217</v>
      </c>
      <c r="D32" s="143"/>
      <c r="E32" s="144">
        <v>138</v>
      </c>
      <c r="F32" s="145" t="s">
        <v>15</v>
      </c>
      <c r="G32" s="145" t="s">
        <v>215</v>
      </c>
      <c r="H32" s="145" t="s">
        <v>106</v>
      </c>
      <c r="I32" s="146" t="s">
        <v>400</v>
      </c>
      <c r="J32" s="155">
        <v>0.16666666666666666</v>
      </c>
      <c r="K32" s="146" t="e">
        <v>#VALUE!</v>
      </c>
      <c r="L32" s="1"/>
      <c r="M32" s="3"/>
      <c r="N32" s="1"/>
      <c r="O32" s="1"/>
      <c r="P32" s="1"/>
      <c r="Q32" s="1"/>
      <c r="R32" s="1"/>
      <c r="S32" s="1"/>
      <c r="T32" s="1"/>
      <c r="U32" s="1"/>
      <c r="V32" s="1"/>
      <c r="W32" s="1"/>
      <c r="X32" s="1"/>
      <c r="Y32" s="1"/>
      <c r="Z32" s="1"/>
    </row>
    <row r="33" spans="1:26" ht="14.25" hidden="1" customHeight="1">
      <c r="A33" s="2"/>
      <c r="B33" s="147" t="s">
        <v>218</v>
      </c>
      <c r="C33" s="142" t="s">
        <v>219</v>
      </c>
      <c r="D33" s="143"/>
      <c r="E33" s="144">
        <v>139</v>
      </c>
      <c r="F33" s="145" t="s">
        <v>15</v>
      </c>
      <c r="G33" s="145" t="s">
        <v>215</v>
      </c>
      <c r="H33" s="145" t="s">
        <v>106</v>
      </c>
      <c r="I33" s="146" t="s">
        <v>400</v>
      </c>
      <c r="J33" s="155">
        <v>0.16666666666666666</v>
      </c>
      <c r="K33" s="146" t="e">
        <v>#VALUE!</v>
      </c>
      <c r="L33" s="1"/>
      <c r="M33" s="3"/>
      <c r="N33" s="1"/>
      <c r="O33" s="1"/>
      <c r="P33" s="1"/>
      <c r="Q33" s="1"/>
      <c r="R33" s="1"/>
      <c r="S33" s="1"/>
      <c r="T33" s="1"/>
      <c r="U33" s="1"/>
      <c r="V33" s="1"/>
      <c r="W33" s="1"/>
      <c r="X33" s="1"/>
      <c r="Y33" s="1"/>
      <c r="Z33" s="1"/>
    </row>
    <row r="34" spans="1:26" ht="14.25" hidden="1" customHeight="1">
      <c r="A34" s="2"/>
      <c r="B34" s="147" t="s">
        <v>220</v>
      </c>
      <c r="C34" s="142" t="s">
        <v>221</v>
      </c>
      <c r="D34" s="143"/>
      <c r="E34" s="144">
        <v>140</v>
      </c>
      <c r="F34" s="145" t="s">
        <v>15</v>
      </c>
      <c r="G34" s="145" t="s">
        <v>215</v>
      </c>
      <c r="H34" s="145" t="s">
        <v>106</v>
      </c>
      <c r="I34" s="146" t="s">
        <v>400</v>
      </c>
      <c r="J34" s="155">
        <v>0.16666666666666666</v>
      </c>
      <c r="K34" s="146" t="e">
        <v>#VALUE!</v>
      </c>
      <c r="L34" s="1"/>
      <c r="M34" s="3"/>
      <c r="N34" s="1"/>
      <c r="O34" s="1"/>
      <c r="P34" s="1"/>
      <c r="Q34" s="1"/>
      <c r="R34" s="1"/>
      <c r="S34" s="1"/>
      <c r="T34" s="1"/>
      <c r="U34" s="1"/>
      <c r="V34" s="1"/>
      <c r="W34" s="1"/>
      <c r="X34" s="1"/>
      <c r="Y34" s="1"/>
      <c r="Z34" s="1"/>
    </row>
    <row r="35" spans="1:26" ht="14.25" hidden="1" customHeight="1">
      <c r="A35" s="2"/>
      <c r="B35" s="147" t="s">
        <v>222</v>
      </c>
      <c r="C35" s="142" t="s">
        <v>223</v>
      </c>
      <c r="D35" s="143"/>
      <c r="E35" s="144">
        <v>141</v>
      </c>
      <c r="F35" s="145" t="s">
        <v>15</v>
      </c>
      <c r="G35" s="145" t="s">
        <v>215</v>
      </c>
      <c r="H35" s="145" t="s">
        <v>106</v>
      </c>
      <c r="I35" s="146" t="s">
        <v>400</v>
      </c>
      <c r="J35" s="155">
        <v>0.16666666666666666</v>
      </c>
      <c r="K35" s="146" t="e">
        <v>#VALUE!</v>
      </c>
      <c r="L35" s="1"/>
      <c r="M35" s="3"/>
      <c r="N35" s="1"/>
      <c r="O35" s="1"/>
      <c r="P35" s="1"/>
      <c r="Q35" s="1"/>
      <c r="R35" s="1"/>
      <c r="S35" s="1"/>
      <c r="T35" s="1"/>
      <c r="U35" s="1"/>
      <c r="V35" s="1"/>
      <c r="W35" s="1"/>
      <c r="X35" s="1"/>
      <c r="Y35" s="1"/>
      <c r="Z35" s="1"/>
    </row>
    <row r="36" spans="1:26" ht="14.25" hidden="1" customHeight="1">
      <c r="A36" s="2"/>
      <c r="B36" s="147" t="s">
        <v>224</v>
      </c>
      <c r="C36" s="142" t="s">
        <v>225</v>
      </c>
      <c r="D36" s="143"/>
      <c r="E36" s="144">
        <v>142</v>
      </c>
      <c r="F36" s="145" t="s">
        <v>15</v>
      </c>
      <c r="G36" s="145" t="s">
        <v>215</v>
      </c>
      <c r="H36" s="145" t="s">
        <v>106</v>
      </c>
      <c r="I36" s="146" t="s">
        <v>400</v>
      </c>
      <c r="J36" s="155">
        <v>0.16666666666666666</v>
      </c>
      <c r="K36" s="146" t="e">
        <v>#VALUE!</v>
      </c>
      <c r="L36" s="1"/>
      <c r="M36" s="3"/>
      <c r="N36" s="1"/>
      <c r="O36" s="1"/>
      <c r="P36" s="1"/>
      <c r="Q36" s="1"/>
      <c r="R36" s="1"/>
      <c r="S36" s="1"/>
      <c r="T36" s="1"/>
      <c r="U36" s="1"/>
      <c r="V36" s="1"/>
      <c r="W36" s="1"/>
      <c r="X36" s="1"/>
      <c r="Y36" s="1"/>
      <c r="Z36" s="1"/>
    </row>
    <row r="37" spans="1:26" ht="14.25" hidden="1" customHeight="1">
      <c r="A37" s="2"/>
      <c r="B37" s="147" t="s">
        <v>226</v>
      </c>
      <c r="C37" s="142" t="s">
        <v>227</v>
      </c>
      <c r="D37" s="143"/>
      <c r="E37" s="144">
        <v>143</v>
      </c>
      <c r="F37" s="145" t="s">
        <v>15</v>
      </c>
      <c r="G37" s="145" t="s">
        <v>215</v>
      </c>
      <c r="H37" s="145" t="s">
        <v>106</v>
      </c>
      <c r="I37" s="146" t="s">
        <v>400</v>
      </c>
      <c r="J37" s="155">
        <v>0.16666666666666666</v>
      </c>
      <c r="K37" s="146" t="e">
        <v>#VALUE!</v>
      </c>
      <c r="L37" s="1"/>
      <c r="M37" s="3"/>
      <c r="N37" s="1"/>
      <c r="O37" s="1"/>
      <c r="P37" s="1"/>
      <c r="Q37" s="1"/>
      <c r="R37" s="1"/>
      <c r="S37" s="1"/>
      <c r="T37" s="1"/>
      <c r="U37" s="1"/>
      <c r="V37" s="1"/>
      <c r="W37" s="1"/>
      <c r="X37" s="1"/>
      <c r="Y37" s="1"/>
      <c r="Z37" s="1"/>
    </row>
    <row r="38" spans="1:26" ht="14.25" hidden="1" customHeight="1">
      <c r="A38" s="2"/>
      <c r="B38" s="147" t="s">
        <v>228</v>
      </c>
      <c r="C38" s="142" t="s">
        <v>229</v>
      </c>
      <c r="D38" s="143" t="s">
        <v>114</v>
      </c>
      <c r="E38" s="144">
        <v>144</v>
      </c>
      <c r="F38" s="145" t="s">
        <v>15</v>
      </c>
      <c r="G38" s="145" t="s">
        <v>215</v>
      </c>
      <c r="H38" s="145" t="s">
        <v>106</v>
      </c>
      <c r="I38" s="146">
        <v>1</v>
      </c>
      <c r="J38" s="155">
        <v>0.16666666666666666</v>
      </c>
      <c r="K38" s="146">
        <v>0.16666666666666666</v>
      </c>
      <c r="L38" s="1"/>
      <c r="M38" s="3"/>
      <c r="N38" s="1"/>
      <c r="O38" s="1"/>
      <c r="P38" s="1"/>
      <c r="Q38" s="1"/>
      <c r="R38" s="1"/>
      <c r="S38" s="1"/>
      <c r="T38" s="1"/>
      <c r="U38" s="1"/>
      <c r="V38" s="1"/>
      <c r="W38" s="1"/>
      <c r="X38" s="1"/>
      <c r="Y38" s="1"/>
      <c r="Z38" s="1"/>
    </row>
    <row r="39" spans="1:26" ht="14.25" hidden="1" customHeight="1">
      <c r="A39" s="2"/>
      <c r="B39" s="147" t="s">
        <v>230</v>
      </c>
      <c r="C39" s="142" t="s">
        <v>231</v>
      </c>
      <c r="D39" s="143"/>
      <c r="E39" s="144">
        <v>145</v>
      </c>
      <c r="F39" s="145" t="s">
        <v>15</v>
      </c>
      <c r="G39" s="145" t="s">
        <v>215</v>
      </c>
      <c r="H39" s="145" t="s">
        <v>106</v>
      </c>
      <c r="I39" s="146" t="s">
        <v>400</v>
      </c>
      <c r="J39" s="155">
        <v>0.16666666666666666</v>
      </c>
      <c r="K39" s="146" t="e">
        <v>#VALUE!</v>
      </c>
      <c r="L39" s="1"/>
      <c r="M39" s="3"/>
      <c r="N39" s="1"/>
      <c r="O39" s="1"/>
      <c r="P39" s="1"/>
      <c r="Q39" s="1"/>
      <c r="R39" s="1"/>
      <c r="S39" s="1"/>
      <c r="T39" s="1"/>
      <c r="U39" s="1"/>
      <c r="V39" s="1"/>
      <c r="W39" s="1"/>
      <c r="X39" s="1"/>
      <c r="Y39" s="1"/>
      <c r="Z39" s="1"/>
    </row>
    <row r="40" spans="1:26" ht="14.25" hidden="1" customHeight="1">
      <c r="A40" s="2"/>
      <c r="B40" s="147" t="s">
        <v>232</v>
      </c>
      <c r="C40" s="142" t="s">
        <v>233</v>
      </c>
      <c r="D40" s="143"/>
      <c r="E40" s="144">
        <v>146</v>
      </c>
      <c r="F40" s="145" t="s">
        <v>15</v>
      </c>
      <c r="G40" s="145" t="s">
        <v>215</v>
      </c>
      <c r="H40" s="145" t="s">
        <v>106</v>
      </c>
      <c r="I40" s="146" t="s">
        <v>400</v>
      </c>
      <c r="J40" s="155">
        <v>0.16666666666666666</v>
      </c>
      <c r="K40" s="146" t="e">
        <v>#VALUE!</v>
      </c>
      <c r="L40" s="1"/>
      <c r="M40" s="3"/>
      <c r="N40" s="1"/>
      <c r="O40" s="1"/>
      <c r="P40" s="1"/>
      <c r="Q40" s="1"/>
      <c r="R40" s="1"/>
      <c r="S40" s="1"/>
      <c r="T40" s="1"/>
      <c r="U40" s="1"/>
      <c r="V40" s="1"/>
      <c r="W40" s="1"/>
      <c r="X40" s="1"/>
      <c r="Y40" s="1"/>
      <c r="Z40" s="1"/>
    </row>
    <row r="41" spans="1:26" ht="14.25" hidden="1" customHeight="1">
      <c r="A41" s="2"/>
      <c r="B41" s="147" t="s">
        <v>234</v>
      </c>
      <c r="C41" s="142" t="s">
        <v>235</v>
      </c>
      <c r="D41" s="143" t="s">
        <v>114</v>
      </c>
      <c r="E41" s="144">
        <v>147</v>
      </c>
      <c r="F41" s="145" t="s">
        <v>15</v>
      </c>
      <c r="G41" s="145" t="s">
        <v>215</v>
      </c>
      <c r="H41" s="145" t="s">
        <v>106</v>
      </c>
      <c r="I41" s="146">
        <v>0.75</v>
      </c>
      <c r="J41" s="155">
        <v>0.16666666666666666</v>
      </c>
      <c r="K41" s="146">
        <v>0.125</v>
      </c>
      <c r="L41" s="1"/>
      <c r="M41" s="3"/>
      <c r="N41" s="1"/>
      <c r="O41" s="1"/>
      <c r="P41" s="1"/>
      <c r="Q41" s="1"/>
      <c r="R41" s="1"/>
      <c r="S41" s="1"/>
      <c r="T41" s="1"/>
      <c r="U41" s="1"/>
      <c r="V41" s="1"/>
      <c r="W41" s="1"/>
      <c r="X41" s="1"/>
      <c r="Y41" s="1"/>
      <c r="Z41" s="1"/>
    </row>
    <row r="42" spans="1:26" ht="14.25" hidden="1" customHeight="1">
      <c r="A42" s="2"/>
      <c r="B42" s="147" t="s">
        <v>236</v>
      </c>
      <c r="C42" s="142" t="s">
        <v>237</v>
      </c>
      <c r="D42" s="143"/>
      <c r="E42" s="144">
        <v>148</v>
      </c>
      <c r="F42" s="145" t="s">
        <v>15</v>
      </c>
      <c r="G42" s="145" t="s">
        <v>215</v>
      </c>
      <c r="H42" s="145" t="s">
        <v>106</v>
      </c>
      <c r="I42" s="146" t="s">
        <v>400</v>
      </c>
      <c r="J42" s="155">
        <v>0.16666666666666666</v>
      </c>
      <c r="K42" s="146" t="e">
        <v>#VALUE!</v>
      </c>
      <c r="L42" s="1"/>
      <c r="M42" s="3"/>
      <c r="N42" s="1"/>
      <c r="O42" s="1"/>
      <c r="P42" s="1"/>
      <c r="Q42" s="1"/>
      <c r="R42" s="1"/>
      <c r="S42" s="1"/>
      <c r="T42" s="1"/>
      <c r="U42" s="1"/>
      <c r="V42" s="1"/>
      <c r="W42" s="1"/>
      <c r="X42" s="1"/>
      <c r="Y42" s="1"/>
      <c r="Z42" s="1"/>
    </row>
    <row r="43" spans="1:26" ht="14.25" hidden="1" customHeight="1">
      <c r="A43" s="2"/>
      <c r="B43" s="147" t="s">
        <v>238</v>
      </c>
      <c r="C43" s="142" t="s">
        <v>239</v>
      </c>
      <c r="D43" s="143"/>
      <c r="E43" s="144">
        <v>149</v>
      </c>
      <c r="F43" s="145" t="s">
        <v>15</v>
      </c>
      <c r="G43" s="145" t="s">
        <v>215</v>
      </c>
      <c r="H43" s="145" t="s">
        <v>106</v>
      </c>
      <c r="I43" s="146" t="s">
        <v>400</v>
      </c>
      <c r="J43" s="155">
        <v>0.16666666666666666</v>
      </c>
      <c r="K43" s="146" t="e">
        <v>#VALUE!</v>
      </c>
      <c r="L43" s="1"/>
      <c r="M43" s="3"/>
      <c r="N43" s="1"/>
      <c r="O43" s="1"/>
      <c r="P43" s="1"/>
      <c r="Q43" s="1"/>
      <c r="R43" s="1"/>
      <c r="S43" s="1"/>
      <c r="T43" s="1"/>
      <c r="U43" s="1"/>
      <c r="V43" s="1"/>
      <c r="W43" s="1"/>
      <c r="X43" s="1"/>
      <c r="Y43" s="1"/>
      <c r="Z43" s="1"/>
    </row>
    <row r="44" spans="1:26" ht="14.25" hidden="1" customHeight="1">
      <c r="A44" s="2"/>
      <c r="B44" s="147" t="s">
        <v>240</v>
      </c>
      <c r="C44" s="142" t="s">
        <v>241</v>
      </c>
      <c r="D44" s="143"/>
      <c r="E44" s="144">
        <v>150</v>
      </c>
      <c r="F44" s="145" t="s">
        <v>15</v>
      </c>
      <c r="G44" s="145" t="s">
        <v>215</v>
      </c>
      <c r="H44" s="145" t="s">
        <v>106</v>
      </c>
      <c r="I44" s="146" t="s">
        <v>400</v>
      </c>
      <c r="J44" s="155">
        <v>0.16666666666666666</v>
      </c>
      <c r="K44" s="146" t="e">
        <v>#VALUE!</v>
      </c>
      <c r="L44" s="1"/>
      <c r="M44" s="3"/>
      <c r="N44" s="1"/>
      <c r="O44" s="1"/>
      <c r="P44" s="1"/>
      <c r="Q44" s="1"/>
      <c r="R44" s="1"/>
      <c r="S44" s="1"/>
      <c r="T44" s="1"/>
      <c r="U44" s="1"/>
      <c r="V44" s="1"/>
      <c r="W44" s="1"/>
      <c r="X44" s="1"/>
      <c r="Y44" s="1"/>
      <c r="Z44" s="1"/>
    </row>
    <row r="45" spans="1:26" ht="14.25" hidden="1" customHeight="1">
      <c r="A45" s="2"/>
      <c r="B45" s="147" t="s">
        <v>242</v>
      </c>
      <c r="C45" s="142" t="s">
        <v>243</v>
      </c>
      <c r="D45" s="143"/>
      <c r="E45" s="144">
        <v>151</v>
      </c>
      <c r="F45" s="145" t="s">
        <v>15</v>
      </c>
      <c r="G45" s="145" t="s">
        <v>215</v>
      </c>
      <c r="H45" s="145" t="s">
        <v>106</v>
      </c>
      <c r="I45" s="146" t="s">
        <v>400</v>
      </c>
      <c r="J45" s="155">
        <v>0.16666666666666666</v>
      </c>
      <c r="K45" s="146" t="e">
        <v>#VALUE!</v>
      </c>
      <c r="L45" s="1"/>
      <c r="M45" s="3"/>
      <c r="N45" s="1"/>
      <c r="O45" s="1"/>
      <c r="P45" s="1"/>
      <c r="Q45" s="1"/>
      <c r="R45" s="1"/>
      <c r="S45" s="1"/>
      <c r="T45" s="1"/>
      <c r="U45" s="1"/>
      <c r="V45" s="1"/>
      <c r="W45" s="1"/>
      <c r="X45" s="1"/>
      <c r="Y45" s="1"/>
      <c r="Z45" s="1"/>
    </row>
    <row r="46" spans="1:26" ht="14.25" hidden="1" customHeight="1">
      <c r="A46" s="2"/>
      <c r="B46" s="147" t="s">
        <v>244</v>
      </c>
      <c r="C46" s="142" t="s">
        <v>245</v>
      </c>
      <c r="D46" s="143"/>
      <c r="E46" s="144">
        <v>152</v>
      </c>
      <c r="F46" s="145" t="s">
        <v>15</v>
      </c>
      <c r="G46" s="145" t="s">
        <v>215</v>
      </c>
      <c r="H46" s="145" t="s">
        <v>106</v>
      </c>
      <c r="I46" s="146" t="s">
        <v>400</v>
      </c>
      <c r="J46" s="155">
        <v>0.16666666666666666</v>
      </c>
      <c r="K46" s="146" t="e">
        <v>#VALUE!</v>
      </c>
      <c r="L46" s="1"/>
      <c r="M46" s="3"/>
      <c r="N46" s="1"/>
      <c r="O46" s="1"/>
      <c r="P46" s="1"/>
      <c r="Q46" s="1"/>
      <c r="R46" s="1"/>
      <c r="S46" s="1"/>
      <c r="T46" s="1"/>
      <c r="U46" s="1"/>
      <c r="V46" s="1"/>
      <c r="W46" s="1"/>
      <c r="X46" s="1"/>
      <c r="Y46" s="1"/>
      <c r="Z46" s="1"/>
    </row>
    <row r="47" spans="1:26" ht="14.25" hidden="1" customHeight="1">
      <c r="A47" s="2"/>
      <c r="B47" s="147" t="s">
        <v>246</v>
      </c>
      <c r="C47" s="142" t="s">
        <v>247</v>
      </c>
      <c r="D47" s="143"/>
      <c r="E47" s="144">
        <v>153</v>
      </c>
      <c r="F47" s="145" t="s">
        <v>15</v>
      </c>
      <c r="G47" s="145" t="s">
        <v>215</v>
      </c>
      <c r="H47" s="145" t="s">
        <v>106</v>
      </c>
      <c r="I47" s="146" t="s">
        <v>400</v>
      </c>
      <c r="J47" s="155">
        <v>0.16666666666666666</v>
      </c>
      <c r="K47" s="146" t="e">
        <v>#VALUE!</v>
      </c>
      <c r="L47" s="1"/>
      <c r="M47" s="3"/>
      <c r="N47" s="1"/>
      <c r="O47" s="1"/>
      <c r="P47" s="1"/>
      <c r="Q47" s="1"/>
      <c r="R47" s="1"/>
      <c r="S47" s="1"/>
      <c r="T47" s="1"/>
      <c r="U47" s="1"/>
      <c r="V47" s="1"/>
      <c r="W47" s="1"/>
      <c r="X47" s="1"/>
      <c r="Y47" s="1"/>
      <c r="Z47" s="1"/>
    </row>
    <row r="48" spans="1:26" ht="14.25" hidden="1" customHeight="1">
      <c r="A48" s="2"/>
      <c r="B48" s="147" t="s">
        <v>248</v>
      </c>
      <c r="C48" s="142" t="s">
        <v>249</v>
      </c>
      <c r="D48" s="143"/>
      <c r="E48" s="144">
        <v>154</v>
      </c>
      <c r="F48" s="145" t="s">
        <v>15</v>
      </c>
      <c r="G48" s="145" t="s">
        <v>215</v>
      </c>
      <c r="H48" s="145" t="s">
        <v>106</v>
      </c>
      <c r="I48" s="146" t="s">
        <v>400</v>
      </c>
      <c r="J48" s="155">
        <v>0.16666666666666666</v>
      </c>
      <c r="K48" s="146" t="e">
        <v>#VALUE!</v>
      </c>
      <c r="L48" s="1"/>
      <c r="M48" s="3"/>
      <c r="N48" s="1"/>
      <c r="O48" s="1"/>
      <c r="P48" s="1"/>
      <c r="Q48" s="1"/>
      <c r="R48" s="1"/>
      <c r="S48" s="1"/>
      <c r="T48" s="1"/>
      <c r="U48" s="1"/>
      <c r="V48" s="1"/>
      <c r="W48" s="1"/>
      <c r="X48" s="1"/>
      <c r="Y48" s="1"/>
      <c r="Z48" s="1"/>
    </row>
    <row r="49" spans="1:26" ht="14.25" hidden="1" customHeight="1">
      <c r="A49" s="2"/>
      <c r="B49" s="147" t="s">
        <v>250</v>
      </c>
      <c r="C49" s="142" t="s">
        <v>251</v>
      </c>
      <c r="D49" s="143"/>
      <c r="E49" s="144">
        <v>155</v>
      </c>
      <c r="F49" s="145" t="s">
        <v>15</v>
      </c>
      <c r="G49" s="145" t="s">
        <v>215</v>
      </c>
      <c r="H49" s="145" t="s">
        <v>106</v>
      </c>
      <c r="I49" s="146" t="s">
        <v>400</v>
      </c>
      <c r="J49" s="155">
        <v>0.16666666666666666</v>
      </c>
      <c r="K49" s="146" t="e">
        <v>#VALUE!</v>
      </c>
      <c r="L49" s="1"/>
      <c r="M49" s="3"/>
      <c r="N49" s="1"/>
      <c r="O49" s="1"/>
      <c r="P49" s="1"/>
      <c r="Q49" s="1"/>
      <c r="R49" s="1"/>
      <c r="S49" s="1"/>
      <c r="T49" s="1"/>
      <c r="U49" s="1"/>
      <c r="V49" s="1"/>
      <c r="W49" s="1"/>
      <c r="X49" s="1"/>
      <c r="Y49" s="1"/>
      <c r="Z49" s="1"/>
    </row>
    <row r="50" spans="1:26" ht="14.25" hidden="1" customHeight="1">
      <c r="A50" s="2"/>
      <c r="B50" s="147" t="s">
        <v>252</v>
      </c>
      <c r="C50" s="142" t="s">
        <v>253</v>
      </c>
      <c r="D50" s="143"/>
      <c r="E50" s="144">
        <v>156</v>
      </c>
      <c r="F50" s="145" t="s">
        <v>15</v>
      </c>
      <c r="G50" s="145" t="s">
        <v>215</v>
      </c>
      <c r="H50" s="145" t="s">
        <v>106</v>
      </c>
      <c r="I50" s="146" t="s">
        <v>400</v>
      </c>
      <c r="J50" s="155">
        <v>0.16666666666666666</v>
      </c>
      <c r="K50" s="146" t="e">
        <v>#VALUE!</v>
      </c>
      <c r="L50" s="1"/>
      <c r="M50" s="3"/>
      <c r="N50" s="1"/>
      <c r="O50" s="1"/>
      <c r="P50" s="1"/>
      <c r="Q50" s="1"/>
      <c r="R50" s="1"/>
      <c r="S50" s="1"/>
      <c r="T50" s="1"/>
      <c r="U50" s="1"/>
      <c r="V50" s="1"/>
      <c r="W50" s="1"/>
      <c r="X50" s="1"/>
      <c r="Y50" s="1"/>
      <c r="Z50" s="1"/>
    </row>
    <row r="51" spans="1:26" ht="14.25" hidden="1" customHeight="1">
      <c r="A51" s="2"/>
      <c r="B51" s="147" t="s">
        <v>254</v>
      </c>
      <c r="C51" s="142" t="s">
        <v>255</v>
      </c>
      <c r="D51" s="143"/>
      <c r="E51" s="144">
        <v>157</v>
      </c>
      <c r="F51" s="145" t="s">
        <v>15</v>
      </c>
      <c r="G51" s="145" t="s">
        <v>215</v>
      </c>
      <c r="H51" s="145" t="s">
        <v>106</v>
      </c>
      <c r="I51" s="146" t="s">
        <v>400</v>
      </c>
      <c r="J51" s="155">
        <v>0.16666666666666666</v>
      </c>
      <c r="K51" s="146" t="e">
        <v>#VALUE!</v>
      </c>
      <c r="L51" s="1"/>
      <c r="M51" s="3"/>
      <c r="N51" s="1"/>
      <c r="O51" s="1"/>
      <c r="P51" s="1"/>
      <c r="Q51" s="1"/>
      <c r="R51" s="1"/>
      <c r="S51" s="1"/>
      <c r="T51" s="1"/>
      <c r="U51" s="1"/>
      <c r="V51" s="1"/>
      <c r="W51" s="1"/>
      <c r="X51" s="1"/>
      <c r="Y51" s="1"/>
      <c r="Z51" s="1"/>
    </row>
    <row r="52" spans="1:26" ht="14.25" hidden="1" customHeight="1">
      <c r="A52" s="2"/>
      <c r="B52" s="147" t="s">
        <v>256</v>
      </c>
      <c r="C52" s="142" t="s">
        <v>257</v>
      </c>
      <c r="D52" s="143"/>
      <c r="E52" s="144">
        <v>158</v>
      </c>
      <c r="F52" s="145" t="s">
        <v>15</v>
      </c>
      <c r="G52" s="145" t="s">
        <v>215</v>
      </c>
      <c r="H52" s="145" t="s">
        <v>106</v>
      </c>
      <c r="I52" s="146" t="s">
        <v>400</v>
      </c>
      <c r="J52" s="155">
        <v>0.16666666666666666</v>
      </c>
      <c r="K52" s="146" t="e">
        <v>#VALUE!</v>
      </c>
      <c r="L52" s="1"/>
      <c r="M52" s="3"/>
      <c r="N52" s="1"/>
      <c r="O52" s="1"/>
      <c r="P52" s="1"/>
      <c r="Q52" s="1"/>
      <c r="R52" s="1"/>
      <c r="S52" s="1"/>
      <c r="T52" s="1"/>
      <c r="U52" s="1"/>
      <c r="V52" s="1"/>
      <c r="W52" s="1"/>
      <c r="X52" s="1"/>
      <c r="Y52" s="1"/>
      <c r="Z52" s="1"/>
    </row>
    <row r="53" spans="1:26" ht="14.25" hidden="1" customHeight="1">
      <c r="A53" s="2"/>
      <c r="B53" s="147" t="s">
        <v>258</v>
      </c>
      <c r="C53" s="142" t="s">
        <v>259</v>
      </c>
      <c r="D53" s="143"/>
      <c r="E53" s="144">
        <v>159</v>
      </c>
      <c r="F53" s="145" t="s">
        <v>15</v>
      </c>
      <c r="G53" s="145" t="s">
        <v>215</v>
      </c>
      <c r="H53" s="145" t="s">
        <v>106</v>
      </c>
      <c r="I53" s="146" t="s">
        <v>400</v>
      </c>
      <c r="J53" s="155">
        <v>0.16666666666666666</v>
      </c>
      <c r="K53" s="146" t="e">
        <v>#VALUE!</v>
      </c>
      <c r="L53" s="1"/>
      <c r="M53" s="3"/>
      <c r="N53" s="1"/>
      <c r="O53" s="1"/>
      <c r="P53" s="1"/>
      <c r="Q53" s="1"/>
      <c r="R53" s="1"/>
      <c r="S53" s="1"/>
      <c r="T53" s="1"/>
      <c r="U53" s="1"/>
      <c r="V53" s="1"/>
      <c r="W53" s="1"/>
      <c r="X53" s="1"/>
      <c r="Y53" s="1"/>
      <c r="Z53" s="1"/>
    </row>
    <row r="54" spans="1:26" ht="14.25" hidden="1" customHeight="1">
      <c r="A54" s="2"/>
      <c r="B54" s="147" t="s">
        <v>260</v>
      </c>
      <c r="C54" s="142" t="s">
        <v>261</v>
      </c>
      <c r="D54" s="143">
        <v>1.8E-3</v>
      </c>
      <c r="E54" s="144">
        <v>160</v>
      </c>
      <c r="F54" s="145" t="s">
        <v>15</v>
      </c>
      <c r="G54" s="145" t="s">
        <v>215</v>
      </c>
      <c r="H54" s="145" t="s">
        <v>106</v>
      </c>
      <c r="I54" s="148">
        <v>0.33333333333333331</v>
      </c>
      <c r="J54" s="155">
        <v>0.16666666666666666</v>
      </c>
      <c r="K54" s="146">
        <v>5.5555555555555552E-2</v>
      </c>
      <c r="L54" s="1"/>
      <c r="M54" s="3"/>
      <c r="N54" s="1"/>
      <c r="O54" s="1"/>
      <c r="P54" s="1"/>
      <c r="Q54" s="1"/>
      <c r="R54" s="1"/>
      <c r="S54" s="1"/>
      <c r="T54" s="1"/>
      <c r="U54" s="1"/>
      <c r="V54" s="1"/>
      <c r="W54" s="1"/>
      <c r="X54" s="1"/>
      <c r="Y54" s="1"/>
      <c r="Z54" s="1"/>
    </row>
    <row r="55" spans="1:26" ht="14.25" hidden="1" customHeight="1">
      <c r="A55" s="2"/>
      <c r="B55" s="147" t="s">
        <v>262</v>
      </c>
      <c r="C55" s="142" t="s">
        <v>263</v>
      </c>
      <c r="D55" s="143"/>
      <c r="E55" s="144">
        <v>161</v>
      </c>
      <c r="F55" s="145" t="s">
        <v>15</v>
      </c>
      <c r="G55" s="145" t="s">
        <v>215</v>
      </c>
      <c r="H55" s="145" t="s">
        <v>106</v>
      </c>
      <c r="I55" s="146" t="s">
        <v>400</v>
      </c>
      <c r="J55" s="155">
        <v>0.16666666666666666</v>
      </c>
      <c r="K55" s="146" t="e">
        <v>#VALUE!</v>
      </c>
      <c r="L55" s="1"/>
      <c r="M55" s="3"/>
      <c r="N55" s="1"/>
      <c r="O55" s="1"/>
      <c r="P55" s="1"/>
      <c r="Q55" s="1"/>
      <c r="R55" s="1"/>
      <c r="S55" s="1"/>
      <c r="T55" s="1"/>
      <c r="U55" s="1"/>
      <c r="V55" s="1"/>
      <c r="W55" s="1"/>
      <c r="X55" s="1"/>
      <c r="Y55" s="1"/>
      <c r="Z55" s="1"/>
    </row>
    <row r="56" spans="1:26" ht="14.25" hidden="1" customHeight="1">
      <c r="A56" s="2"/>
      <c r="B56" s="147" t="s">
        <v>264</v>
      </c>
      <c r="C56" s="142" t="s">
        <v>265</v>
      </c>
      <c r="D56" s="143"/>
      <c r="E56" s="144">
        <v>162</v>
      </c>
      <c r="F56" s="145" t="s">
        <v>15</v>
      </c>
      <c r="G56" s="145" t="s">
        <v>215</v>
      </c>
      <c r="H56" s="145" t="s">
        <v>106</v>
      </c>
      <c r="I56" s="146" t="s">
        <v>400</v>
      </c>
      <c r="J56" s="155">
        <v>0.16666666666666666</v>
      </c>
      <c r="K56" s="146" t="e">
        <v>#VALUE!</v>
      </c>
      <c r="L56" s="1"/>
      <c r="M56" s="3"/>
      <c r="N56" s="1"/>
      <c r="O56" s="1"/>
      <c r="P56" s="1"/>
      <c r="Q56" s="1"/>
      <c r="R56" s="1"/>
      <c r="S56" s="1"/>
      <c r="T56" s="1"/>
      <c r="U56" s="1"/>
      <c r="V56" s="1"/>
      <c r="W56" s="1"/>
      <c r="X56" s="1"/>
      <c r="Y56" s="1"/>
      <c r="Z56" s="1"/>
    </row>
    <row r="57" spans="1:26" ht="14.25" hidden="1" customHeight="1">
      <c r="A57" s="2"/>
      <c r="B57" s="141" t="s">
        <v>266</v>
      </c>
      <c r="C57" s="142" t="s">
        <v>267</v>
      </c>
      <c r="D57" s="143"/>
      <c r="E57" s="144">
        <v>163</v>
      </c>
      <c r="F57" s="145" t="s">
        <v>15</v>
      </c>
      <c r="G57" s="145" t="s">
        <v>215</v>
      </c>
      <c r="H57" s="145" t="s">
        <v>106</v>
      </c>
      <c r="I57" s="146" t="s">
        <v>400</v>
      </c>
      <c r="J57" s="155">
        <v>0.16666666666666666</v>
      </c>
      <c r="K57" s="146" t="e">
        <v>#VALUE!</v>
      </c>
      <c r="L57" s="1"/>
      <c r="M57" s="3"/>
      <c r="N57" s="1"/>
      <c r="O57" s="1"/>
      <c r="P57" s="1"/>
      <c r="Q57" s="1"/>
      <c r="R57" s="1"/>
      <c r="S57" s="1"/>
      <c r="T57" s="1"/>
      <c r="U57" s="1"/>
      <c r="V57" s="1"/>
      <c r="W57" s="1"/>
      <c r="X57" s="1"/>
      <c r="Y57" s="1"/>
      <c r="Z57" s="1"/>
    </row>
    <row r="58" spans="1:26" ht="14.25" hidden="1" customHeight="1">
      <c r="A58" s="2"/>
      <c r="B58" s="147" t="s">
        <v>268</v>
      </c>
      <c r="C58" s="142" t="s">
        <v>269</v>
      </c>
      <c r="D58" s="143"/>
      <c r="E58" s="144">
        <v>164</v>
      </c>
      <c r="F58" s="145" t="s">
        <v>15</v>
      </c>
      <c r="G58" s="145" t="s">
        <v>215</v>
      </c>
      <c r="H58" s="145" t="s">
        <v>106</v>
      </c>
      <c r="I58" s="146" t="s">
        <v>400</v>
      </c>
      <c r="J58" s="155">
        <v>0.16666666666666666</v>
      </c>
      <c r="K58" s="146" t="e">
        <v>#VALUE!</v>
      </c>
      <c r="L58" s="1"/>
      <c r="M58" s="3"/>
      <c r="N58" s="1"/>
      <c r="O58" s="1"/>
      <c r="P58" s="1"/>
      <c r="Q58" s="1"/>
      <c r="R58" s="1"/>
      <c r="S58" s="1"/>
      <c r="T58" s="1"/>
      <c r="U58" s="1"/>
      <c r="V58" s="1"/>
      <c r="W58" s="1"/>
      <c r="X58" s="1"/>
      <c r="Y58" s="1"/>
      <c r="Z58" s="1"/>
    </row>
    <row r="59" spans="1:26" ht="14.25" hidden="1" customHeight="1">
      <c r="A59" s="2"/>
      <c r="B59" s="147" t="s">
        <v>270</v>
      </c>
      <c r="C59" s="142" t="s">
        <v>271</v>
      </c>
      <c r="D59" s="143" t="s">
        <v>114</v>
      </c>
      <c r="E59" s="144">
        <v>165</v>
      </c>
      <c r="F59" s="145" t="s">
        <v>15</v>
      </c>
      <c r="G59" s="145" t="s">
        <v>215</v>
      </c>
      <c r="H59" s="145" t="s">
        <v>106</v>
      </c>
      <c r="I59" s="146">
        <v>0.75</v>
      </c>
      <c r="J59" s="155">
        <v>0.16666666666666666</v>
      </c>
      <c r="K59" s="146">
        <v>0.125</v>
      </c>
      <c r="L59" s="1"/>
      <c r="M59" s="3"/>
      <c r="N59" s="1"/>
      <c r="O59" s="1"/>
      <c r="P59" s="1"/>
      <c r="Q59" s="1"/>
      <c r="R59" s="1"/>
      <c r="S59" s="1"/>
      <c r="T59" s="1"/>
      <c r="U59" s="1"/>
      <c r="V59" s="1"/>
      <c r="W59" s="1"/>
      <c r="X59" s="1"/>
      <c r="Y59" s="1"/>
      <c r="Z59" s="1"/>
    </row>
    <row r="60" spans="1:26" ht="14.25" hidden="1" customHeight="1">
      <c r="A60" s="2"/>
      <c r="B60" s="147" t="s">
        <v>272</v>
      </c>
      <c r="C60" s="142" t="s">
        <v>273</v>
      </c>
      <c r="D60" s="143"/>
      <c r="E60" s="144">
        <v>166</v>
      </c>
      <c r="F60" s="145" t="s">
        <v>15</v>
      </c>
      <c r="G60" s="145" t="s">
        <v>215</v>
      </c>
      <c r="H60" s="145" t="s">
        <v>106</v>
      </c>
      <c r="I60" s="146" t="s">
        <v>400</v>
      </c>
      <c r="J60" s="155">
        <v>0.16666666666666666</v>
      </c>
      <c r="K60" s="146" t="e">
        <v>#VALUE!</v>
      </c>
      <c r="L60" s="1"/>
      <c r="M60" s="3"/>
      <c r="N60" s="1"/>
      <c r="O60" s="1"/>
      <c r="P60" s="1"/>
      <c r="Q60" s="1"/>
      <c r="R60" s="1"/>
      <c r="S60" s="1"/>
      <c r="T60" s="1"/>
      <c r="U60" s="1"/>
      <c r="V60" s="1"/>
      <c r="W60" s="1"/>
      <c r="X60" s="1"/>
      <c r="Y60" s="1"/>
      <c r="Z60" s="1"/>
    </row>
    <row r="61" spans="1:26" ht="14.25" hidden="1" customHeight="1">
      <c r="A61" s="2"/>
      <c r="B61" s="147" t="s">
        <v>274</v>
      </c>
      <c r="C61" s="142" t="s">
        <v>275</v>
      </c>
      <c r="D61" s="143"/>
      <c r="E61" s="144">
        <v>167</v>
      </c>
      <c r="F61" s="145" t="s">
        <v>15</v>
      </c>
      <c r="G61" s="145" t="s">
        <v>215</v>
      </c>
      <c r="H61" s="145" t="s">
        <v>106</v>
      </c>
      <c r="I61" s="146" t="s">
        <v>400</v>
      </c>
      <c r="J61" s="155">
        <v>0.16666666666666666</v>
      </c>
      <c r="K61" s="146" t="e">
        <v>#VALUE!</v>
      </c>
      <c r="L61" s="1"/>
      <c r="M61" s="3"/>
      <c r="N61" s="1"/>
      <c r="O61" s="1"/>
      <c r="P61" s="1"/>
      <c r="Q61" s="1"/>
      <c r="R61" s="1"/>
      <c r="S61" s="1"/>
      <c r="T61" s="1"/>
      <c r="U61" s="1"/>
      <c r="V61" s="1"/>
      <c r="W61" s="1"/>
      <c r="X61" s="1"/>
      <c r="Y61" s="1"/>
      <c r="Z61" s="1"/>
    </row>
    <row r="62" spans="1:26" ht="14.25" hidden="1" customHeight="1">
      <c r="A62" s="2"/>
      <c r="B62" s="147" t="s">
        <v>276</v>
      </c>
      <c r="C62" s="142" t="s">
        <v>277</v>
      </c>
      <c r="D62" s="143"/>
      <c r="E62" s="144">
        <v>168</v>
      </c>
      <c r="F62" s="145" t="s">
        <v>15</v>
      </c>
      <c r="G62" s="145" t="s">
        <v>215</v>
      </c>
      <c r="H62" s="145" t="s">
        <v>106</v>
      </c>
      <c r="I62" s="146" t="s">
        <v>400</v>
      </c>
      <c r="J62" s="155">
        <v>0.16666666666666666</v>
      </c>
      <c r="K62" s="146" t="e">
        <v>#VALUE!</v>
      </c>
      <c r="L62" s="1"/>
      <c r="M62" s="3"/>
      <c r="N62" s="1"/>
      <c r="O62" s="1"/>
      <c r="P62" s="1"/>
      <c r="Q62" s="1"/>
      <c r="R62" s="1"/>
      <c r="S62" s="1"/>
      <c r="T62" s="1"/>
      <c r="U62" s="1"/>
      <c r="V62" s="1"/>
      <c r="W62" s="1"/>
      <c r="X62" s="1"/>
      <c r="Y62" s="1"/>
      <c r="Z62" s="1"/>
    </row>
    <row r="63" spans="1:26" hidden="1">
      <c r="A63" s="2"/>
      <c r="B63" s="122" t="s">
        <v>278</v>
      </c>
      <c r="C63" s="63" t="s">
        <v>279</v>
      </c>
      <c r="D63" s="121" t="s">
        <v>602</v>
      </c>
      <c r="E63" s="96"/>
      <c r="F63" s="64" t="s">
        <v>15</v>
      </c>
      <c r="G63" s="64" t="s">
        <v>215</v>
      </c>
      <c r="H63" s="64" t="s">
        <v>106</v>
      </c>
      <c r="I63" s="65">
        <v>1</v>
      </c>
      <c r="J63" s="95">
        <v>0.16700000000000001</v>
      </c>
      <c r="K63" s="65">
        <f>J63*I63</f>
        <v>0.16700000000000001</v>
      </c>
      <c r="L63" s="1"/>
      <c r="M63" s="3"/>
      <c r="N63" s="1"/>
      <c r="O63" s="1"/>
      <c r="P63" s="1"/>
      <c r="Q63" s="1"/>
      <c r="R63" s="1"/>
      <c r="S63" s="1"/>
      <c r="T63" s="1"/>
      <c r="U63" s="1"/>
      <c r="V63" s="1"/>
      <c r="W63" s="1"/>
      <c r="X63" s="1"/>
      <c r="Y63" s="1"/>
      <c r="Z63" s="1"/>
    </row>
    <row r="64" spans="1:26" ht="14.25" customHeight="1">
      <c r="A64" s="2"/>
      <c r="B64" s="66" t="s">
        <v>154</v>
      </c>
      <c r="C64" s="67"/>
      <c r="D64" s="97"/>
      <c r="E64" s="68"/>
      <c r="F64" s="8"/>
      <c r="G64" s="8"/>
      <c r="H64" s="8"/>
      <c r="I64" s="69"/>
      <c r="J64" s="98"/>
      <c r="K64" s="69"/>
      <c r="L64" s="1"/>
      <c r="M64" s="3"/>
      <c r="N64" s="1"/>
      <c r="O64" s="1"/>
      <c r="P64" s="1"/>
      <c r="Q64" s="1"/>
      <c r="R64" s="1"/>
      <c r="S64" s="1"/>
      <c r="T64" s="1"/>
      <c r="U64" s="1"/>
      <c r="V64" s="1"/>
      <c r="W64" s="1"/>
      <c r="X64" s="1"/>
      <c r="Y64" s="1"/>
      <c r="Z64" s="1"/>
    </row>
    <row r="65" spans="1:26" ht="14.25" customHeight="1">
      <c r="A65" s="2"/>
      <c r="B65" s="67"/>
      <c r="C65" s="67"/>
      <c r="D65" s="97"/>
      <c r="E65" s="68"/>
      <c r="F65" s="8"/>
      <c r="G65" s="8"/>
      <c r="H65" s="8"/>
      <c r="I65" s="69"/>
      <c r="J65" s="98"/>
      <c r="K65" s="69"/>
      <c r="L65" s="1"/>
      <c r="M65" s="3"/>
      <c r="N65" s="1"/>
      <c r="O65" s="1"/>
      <c r="P65" s="1"/>
      <c r="Q65" s="1"/>
      <c r="R65" s="1"/>
      <c r="S65" s="1"/>
      <c r="T65" s="1"/>
      <c r="U65" s="1"/>
      <c r="V65" s="1"/>
      <c r="W65" s="1"/>
      <c r="X65" s="1"/>
      <c r="Y65" s="1"/>
      <c r="Z65" s="1"/>
    </row>
    <row r="66" spans="1:26" ht="14.25" customHeight="1">
      <c r="A66" s="2"/>
      <c r="B66" s="67"/>
      <c r="C66" s="67"/>
      <c r="D66" s="97"/>
      <c r="E66" s="68"/>
      <c r="F66" s="8"/>
      <c r="G66" s="8"/>
      <c r="H66" s="8"/>
      <c r="I66" s="69"/>
      <c r="J66" s="98"/>
      <c r="K66" s="69"/>
      <c r="L66" s="1"/>
      <c r="M66" s="3"/>
      <c r="N66" s="1"/>
      <c r="O66" s="1"/>
      <c r="P66" s="1"/>
      <c r="Q66" s="1"/>
      <c r="R66" s="1"/>
      <c r="S66" s="1"/>
      <c r="T66" s="1"/>
      <c r="U66" s="1"/>
      <c r="V66" s="1"/>
      <c r="W66" s="1"/>
      <c r="X66" s="1"/>
      <c r="Y66" s="1"/>
      <c r="Z66" s="1"/>
    </row>
    <row r="67" spans="1:26" ht="14.25" customHeight="1">
      <c r="A67" s="2"/>
      <c r="B67" s="1"/>
      <c r="C67" s="1"/>
      <c r="D67" s="1"/>
      <c r="E67" s="1"/>
      <c r="F67" s="1"/>
      <c r="G67" s="1"/>
      <c r="H67" s="1"/>
      <c r="I67" s="1"/>
      <c r="J67" s="1"/>
      <c r="K67" s="1"/>
      <c r="L67" s="1"/>
      <c r="M67" s="3"/>
      <c r="N67" s="1"/>
      <c r="O67" s="1"/>
      <c r="P67" s="1"/>
      <c r="Q67" s="1"/>
      <c r="R67" s="1"/>
      <c r="S67" s="1"/>
      <c r="T67" s="1"/>
      <c r="U67" s="1"/>
      <c r="V67" s="1"/>
      <c r="W67" s="1"/>
      <c r="X67" s="1"/>
      <c r="Y67" s="1"/>
      <c r="Z67" s="1"/>
    </row>
    <row r="68" spans="1:26" ht="39" customHeight="1">
      <c r="A68" s="2"/>
      <c r="B68" s="1"/>
      <c r="C68" s="70" t="s">
        <v>280</v>
      </c>
      <c r="D68" s="71" t="s">
        <v>156</v>
      </c>
      <c r="E68" s="71" t="s">
        <v>157</v>
      </c>
      <c r="F68" s="73" t="s">
        <v>281</v>
      </c>
      <c r="G68" s="1"/>
      <c r="H68" s="1"/>
      <c r="I68" s="1"/>
      <c r="J68" s="1"/>
      <c r="K68" s="1"/>
      <c r="L68" s="1"/>
      <c r="M68" s="3"/>
      <c r="N68" s="1"/>
      <c r="O68" s="1"/>
      <c r="P68" s="1"/>
      <c r="Q68" s="1"/>
      <c r="R68" s="1"/>
      <c r="S68" s="1"/>
      <c r="T68" s="1"/>
      <c r="U68" s="1"/>
      <c r="V68" s="1"/>
      <c r="W68" s="1"/>
      <c r="X68" s="1"/>
      <c r="Y68" s="1"/>
      <c r="Z68" s="1"/>
    </row>
    <row r="69" spans="1:26" ht="27" customHeight="1">
      <c r="A69" s="2"/>
      <c r="B69" s="1"/>
      <c r="C69" s="74" t="s">
        <v>282</v>
      </c>
      <c r="D69" s="75">
        <f>SUM(I12:I21)</f>
        <v>1</v>
      </c>
      <c r="E69" s="75">
        <f t="shared" ref="E69:E71" si="0">1/3</f>
        <v>0.33333333333333331</v>
      </c>
      <c r="F69" s="76">
        <f t="shared" ref="F69:F71" si="1">E69*D69</f>
        <v>0.33333333333333331</v>
      </c>
      <c r="G69" s="1"/>
      <c r="H69" s="1"/>
      <c r="I69" s="1"/>
      <c r="J69" s="1"/>
      <c r="K69" s="1"/>
      <c r="L69" s="1"/>
      <c r="M69" s="3"/>
      <c r="N69" s="1"/>
      <c r="O69" s="1"/>
      <c r="P69" s="1"/>
      <c r="Q69" s="1"/>
      <c r="R69" s="1"/>
      <c r="S69" s="1"/>
      <c r="T69" s="1"/>
      <c r="U69" s="1"/>
      <c r="V69" s="1"/>
      <c r="W69" s="1"/>
      <c r="X69" s="1"/>
      <c r="Y69" s="1"/>
      <c r="Z69" s="1"/>
    </row>
    <row r="70" spans="1:26" ht="27" customHeight="1">
      <c r="A70" s="2"/>
      <c r="B70" s="1"/>
      <c r="C70" s="77" t="s">
        <v>283</v>
      </c>
      <c r="D70" s="78">
        <f>SUM(I22:I28)</f>
        <v>1</v>
      </c>
      <c r="E70" s="75">
        <f t="shared" si="0"/>
        <v>0.33333333333333331</v>
      </c>
      <c r="F70" s="76">
        <f t="shared" si="1"/>
        <v>0.33333333333333331</v>
      </c>
      <c r="G70" s="1"/>
      <c r="H70" s="1"/>
      <c r="I70" s="1"/>
      <c r="J70" s="1"/>
      <c r="K70" s="1"/>
      <c r="L70" s="1"/>
      <c r="M70" s="3"/>
      <c r="N70" s="1"/>
      <c r="O70" s="1"/>
      <c r="P70" s="1"/>
      <c r="Q70" s="1"/>
      <c r="R70" s="1"/>
      <c r="S70" s="1"/>
      <c r="T70" s="1"/>
      <c r="U70" s="1"/>
      <c r="V70" s="1"/>
      <c r="W70" s="1"/>
      <c r="X70" s="1"/>
      <c r="Y70" s="1"/>
      <c r="Z70" s="1"/>
    </row>
    <row r="71" spans="1:26" ht="30">
      <c r="A71" s="2"/>
      <c r="B71" s="1"/>
      <c r="C71" s="77" t="s">
        <v>284</v>
      </c>
      <c r="D71" s="78">
        <f>SUM(I29:I30)</f>
        <v>1</v>
      </c>
      <c r="E71" s="75">
        <f t="shared" si="0"/>
        <v>0.33333333333333331</v>
      </c>
      <c r="F71" s="76">
        <f t="shared" si="1"/>
        <v>0.33333333333333331</v>
      </c>
      <c r="G71" s="1"/>
      <c r="H71" s="1"/>
      <c r="I71" s="1"/>
      <c r="J71" s="1"/>
      <c r="K71" s="1"/>
      <c r="L71" s="1"/>
      <c r="M71" s="3"/>
      <c r="N71" s="1"/>
      <c r="O71" s="1"/>
      <c r="P71" s="1"/>
      <c r="Q71" s="1"/>
      <c r="R71" s="1"/>
      <c r="S71" s="1"/>
      <c r="T71" s="1"/>
      <c r="U71" s="1"/>
      <c r="V71" s="1"/>
      <c r="W71" s="1"/>
      <c r="X71" s="1"/>
      <c r="Y71" s="1"/>
      <c r="Z71" s="1"/>
    </row>
    <row r="72" spans="1:26" ht="27" customHeight="1">
      <c r="A72" s="2"/>
      <c r="B72" s="1"/>
      <c r="C72" s="205" t="s">
        <v>163</v>
      </c>
      <c r="D72" s="186"/>
      <c r="E72" s="187"/>
      <c r="F72" s="83">
        <f>SUM(F69:F71)</f>
        <v>1</v>
      </c>
      <c r="G72" s="1"/>
      <c r="H72" s="1"/>
      <c r="I72" s="1"/>
      <c r="J72" s="1"/>
      <c r="K72" s="1"/>
      <c r="L72" s="1"/>
      <c r="M72" s="3"/>
      <c r="N72" s="1"/>
      <c r="O72" s="1"/>
      <c r="P72" s="1"/>
      <c r="Q72" s="1"/>
      <c r="R72" s="1"/>
      <c r="S72" s="1"/>
      <c r="T72" s="1"/>
      <c r="U72" s="1"/>
      <c r="V72" s="1"/>
      <c r="W72" s="1"/>
      <c r="X72" s="1"/>
      <c r="Y72" s="1"/>
      <c r="Z72" s="1"/>
    </row>
    <row r="73" spans="1:26" ht="27" customHeight="1">
      <c r="A73" s="2"/>
      <c r="B73" s="1"/>
      <c r="C73" s="1"/>
      <c r="D73" s="1"/>
      <c r="E73" s="1"/>
      <c r="F73" s="1"/>
      <c r="G73" s="1"/>
      <c r="H73" s="1"/>
      <c r="I73" s="1"/>
      <c r="J73" s="1"/>
      <c r="K73" s="1"/>
      <c r="L73" s="1"/>
      <c r="M73" s="3"/>
      <c r="N73" s="1"/>
      <c r="O73" s="1"/>
      <c r="P73" s="1"/>
      <c r="Q73" s="1"/>
      <c r="R73" s="1"/>
      <c r="S73" s="1"/>
      <c r="T73" s="1"/>
      <c r="U73" s="1"/>
      <c r="V73" s="1"/>
      <c r="W73" s="1"/>
      <c r="X73" s="1"/>
      <c r="Y73" s="1"/>
      <c r="Z73" s="1"/>
    </row>
    <row r="74" spans="1:26" ht="27" customHeight="1">
      <c r="A74" s="2"/>
      <c r="B74" s="1"/>
      <c r="C74" s="1"/>
      <c r="D74" s="1"/>
      <c r="E74" s="1"/>
      <c r="F74" s="1"/>
      <c r="G74" s="1"/>
      <c r="H74" s="1"/>
      <c r="I74" s="1"/>
      <c r="J74" s="1"/>
      <c r="K74" s="1"/>
      <c r="L74" s="1"/>
      <c r="M74" s="3"/>
      <c r="N74" s="1"/>
      <c r="O74" s="1"/>
      <c r="P74" s="1"/>
      <c r="Q74" s="1"/>
      <c r="R74" s="1"/>
      <c r="S74" s="1"/>
      <c r="T74" s="1"/>
      <c r="U74" s="1"/>
      <c r="V74" s="1"/>
      <c r="W74" s="1"/>
      <c r="X74" s="1"/>
      <c r="Y74" s="1"/>
      <c r="Z74" s="1"/>
    </row>
    <row r="75" spans="1:26" ht="30" customHeight="1">
      <c r="A75" s="2"/>
      <c r="B75" s="1"/>
      <c r="C75" s="85" t="s">
        <v>285</v>
      </c>
      <c r="D75" s="99" t="s">
        <v>156</v>
      </c>
      <c r="E75" s="99" t="s">
        <v>157</v>
      </c>
      <c r="F75" s="100" t="s">
        <v>286</v>
      </c>
      <c r="G75" s="1"/>
      <c r="H75" s="1"/>
      <c r="I75" s="1"/>
      <c r="J75" s="1"/>
      <c r="K75" s="1"/>
      <c r="L75" s="1"/>
      <c r="M75" s="3"/>
      <c r="N75" s="1"/>
      <c r="O75" s="1"/>
      <c r="P75" s="1"/>
      <c r="Q75" s="1"/>
      <c r="R75" s="1"/>
      <c r="S75" s="1"/>
      <c r="T75" s="1"/>
      <c r="U75" s="1"/>
      <c r="V75" s="1"/>
      <c r="W75" s="1"/>
      <c r="X75" s="1"/>
      <c r="Y75" s="1"/>
      <c r="Z75" s="1"/>
    </row>
    <row r="76" spans="1:26" ht="28.5" customHeight="1">
      <c r="A76" s="2"/>
      <c r="B76" s="1"/>
      <c r="C76" s="77" t="s">
        <v>287</v>
      </c>
      <c r="D76" s="78">
        <f>SUM(I31:I35)</f>
        <v>1</v>
      </c>
      <c r="E76" s="75">
        <f t="shared" ref="E76:E81" si="2">1/6</f>
        <v>0.16666666666666666</v>
      </c>
      <c r="F76" s="76">
        <f t="shared" ref="F76:F81" si="3">E76*D76</f>
        <v>0.16666666666666666</v>
      </c>
      <c r="G76" s="1"/>
      <c r="H76" s="1"/>
      <c r="I76" s="1"/>
      <c r="J76" s="1"/>
      <c r="K76" s="1"/>
      <c r="L76" s="1"/>
      <c r="M76" s="3"/>
      <c r="N76" s="1"/>
      <c r="O76" s="1"/>
      <c r="P76" s="1"/>
      <c r="Q76" s="1"/>
      <c r="R76" s="1"/>
      <c r="S76" s="1"/>
      <c r="T76" s="1"/>
      <c r="U76" s="1"/>
      <c r="V76" s="1"/>
      <c r="W76" s="1"/>
      <c r="X76" s="1"/>
      <c r="Y76" s="1"/>
      <c r="Z76" s="1"/>
    </row>
    <row r="77" spans="1:26" ht="30">
      <c r="A77" s="2"/>
      <c r="B77" s="1"/>
      <c r="C77" s="77" t="s">
        <v>288</v>
      </c>
      <c r="D77" s="78">
        <f>SUM(I36:I39)</f>
        <v>1</v>
      </c>
      <c r="E77" s="75">
        <f t="shared" si="2"/>
        <v>0.16666666666666666</v>
      </c>
      <c r="F77" s="76">
        <f t="shared" si="3"/>
        <v>0.16666666666666666</v>
      </c>
      <c r="G77" s="1"/>
      <c r="H77" s="1"/>
      <c r="I77" s="1"/>
      <c r="J77" s="1"/>
      <c r="K77" s="1"/>
      <c r="L77" s="1"/>
      <c r="M77" s="3"/>
      <c r="N77" s="1"/>
      <c r="O77" s="1"/>
      <c r="P77" s="1"/>
      <c r="Q77" s="1"/>
      <c r="R77" s="1"/>
      <c r="S77" s="1"/>
      <c r="T77" s="1"/>
      <c r="U77" s="1"/>
      <c r="V77" s="1"/>
      <c r="W77" s="1"/>
      <c r="X77" s="1"/>
      <c r="Y77" s="1"/>
      <c r="Z77" s="1"/>
    </row>
    <row r="78" spans="1:26" ht="30">
      <c r="A78" s="2"/>
      <c r="B78" s="1"/>
      <c r="C78" s="77" t="s">
        <v>289</v>
      </c>
      <c r="D78" s="78">
        <f>I63</f>
        <v>1</v>
      </c>
      <c r="E78" s="75">
        <f t="shared" si="2"/>
        <v>0.16666666666666666</v>
      </c>
      <c r="F78" s="76">
        <f t="shared" si="3"/>
        <v>0.16666666666666666</v>
      </c>
      <c r="G78" s="1"/>
      <c r="H78" s="1"/>
      <c r="I78" s="1"/>
      <c r="J78" s="1"/>
      <c r="K78" s="1"/>
      <c r="L78" s="1"/>
      <c r="M78" s="3"/>
      <c r="N78" s="1"/>
      <c r="O78" s="1"/>
      <c r="P78" s="1"/>
      <c r="Q78" s="1"/>
      <c r="R78" s="1"/>
      <c r="S78" s="1"/>
      <c r="T78" s="1"/>
      <c r="U78" s="1"/>
      <c r="V78" s="1"/>
      <c r="W78" s="1"/>
      <c r="X78" s="1"/>
      <c r="Y78" s="1"/>
      <c r="Z78" s="1"/>
    </row>
    <row r="79" spans="1:26" ht="45">
      <c r="A79" s="2"/>
      <c r="B79" s="1"/>
      <c r="C79" s="77" t="s">
        <v>290</v>
      </c>
      <c r="D79" s="78">
        <f>SUM(I40:I44)</f>
        <v>0.75</v>
      </c>
      <c r="E79" s="75">
        <f t="shared" si="2"/>
        <v>0.16666666666666666</v>
      </c>
      <c r="F79" s="76">
        <f t="shared" si="3"/>
        <v>0.125</v>
      </c>
      <c r="G79" s="1"/>
      <c r="H79" s="1"/>
      <c r="I79" s="1"/>
      <c r="J79" s="1"/>
      <c r="K79" s="1"/>
      <c r="L79" s="1"/>
      <c r="M79" s="3"/>
      <c r="N79" s="1"/>
      <c r="O79" s="1"/>
      <c r="P79" s="1"/>
      <c r="Q79" s="1"/>
      <c r="R79" s="1"/>
      <c r="S79" s="1"/>
      <c r="T79" s="1"/>
      <c r="U79" s="1"/>
      <c r="V79" s="1"/>
      <c r="W79" s="1"/>
      <c r="X79" s="1"/>
      <c r="Y79" s="1"/>
      <c r="Z79" s="1"/>
    </row>
    <row r="80" spans="1:26" ht="45">
      <c r="A80" s="2"/>
      <c r="B80" s="1"/>
      <c r="C80" s="77" t="s">
        <v>291</v>
      </c>
      <c r="D80" s="78">
        <f>SUM(I45:I57)</f>
        <v>0.33333333333333331</v>
      </c>
      <c r="E80" s="75">
        <f t="shared" si="2"/>
        <v>0.16666666666666666</v>
      </c>
      <c r="F80" s="76">
        <f t="shared" si="3"/>
        <v>5.5555555555555552E-2</v>
      </c>
      <c r="G80" s="1"/>
      <c r="H80" s="1"/>
      <c r="I80" s="1"/>
      <c r="J80" s="1"/>
      <c r="K80" s="1"/>
      <c r="L80" s="1"/>
      <c r="M80" s="3"/>
      <c r="N80" s="1"/>
      <c r="O80" s="1"/>
      <c r="P80" s="1"/>
      <c r="Q80" s="1"/>
      <c r="R80" s="1"/>
      <c r="S80" s="1"/>
      <c r="T80" s="1"/>
      <c r="U80" s="1"/>
      <c r="V80" s="1"/>
      <c r="W80" s="1"/>
      <c r="X80" s="1"/>
      <c r="Y80" s="1"/>
      <c r="Z80" s="1"/>
    </row>
    <row r="81" spans="1:26" ht="45">
      <c r="A81" s="2"/>
      <c r="B81" s="1"/>
      <c r="C81" s="101" t="s">
        <v>292</v>
      </c>
      <c r="D81" s="102">
        <f>SUM(I58:I62)</f>
        <v>0.75</v>
      </c>
      <c r="E81" s="75">
        <f t="shared" si="2"/>
        <v>0.16666666666666666</v>
      </c>
      <c r="F81" s="76">
        <f t="shared" si="3"/>
        <v>0.125</v>
      </c>
      <c r="G81" s="1"/>
      <c r="H81" s="1"/>
      <c r="I81" s="1"/>
      <c r="J81" s="1"/>
      <c r="K81" s="1"/>
      <c r="L81" s="1"/>
      <c r="M81" s="3"/>
      <c r="N81" s="1"/>
      <c r="O81" s="1"/>
      <c r="P81" s="1"/>
      <c r="Q81" s="1"/>
      <c r="R81" s="1"/>
      <c r="S81" s="1"/>
      <c r="T81" s="1"/>
      <c r="U81" s="1"/>
      <c r="V81" s="1"/>
      <c r="W81" s="1"/>
      <c r="X81" s="1"/>
      <c r="Y81" s="1"/>
      <c r="Z81" s="1"/>
    </row>
    <row r="82" spans="1:26" ht="27" customHeight="1">
      <c r="A82" s="2"/>
      <c r="B82" s="1"/>
      <c r="C82" s="206" t="s">
        <v>163</v>
      </c>
      <c r="D82" s="186"/>
      <c r="E82" s="187"/>
      <c r="F82" s="86">
        <f>SUM(F76:F81)</f>
        <v>0.80555555555555558</v>
      </c>
      <c r="G82" s="1"/>
      <c r="H82" s="1"/>
      <c r="I82" s="1"/>
      <c r="J82" s="1"/>
      <c r="K82" s="1"/>
      <c r="L82" s="1"/>
      <c r="M82" s="3"/>
      <c r="N82" s="1"/>
      <c r="O82" s="1"/>
      <c r="P82" s="1"/>
      <c r="Q82" s="1"/>
      <c r="R82" s="1"/>
      <c r="S82" s="1"/>
      <c r="T82" s="1"/>
      <c r="U82" s="1"/>
      <c r="V82" s="1"/>
      <c r="W82" s="1"/>
      <c r="X82" s="1"/>
      <c r="Y82" s="1"/>
      <c r="Z82" s="1"/>
    </row>
    <row r="83" spans="1:26" ht="14.25" customHeight="1">
      <c r="A83" s="2"/>
      <c r="B83" s="1"/>
      <c r="C83" s="1"/>
      <c r="D83" s="1"/>
      <c r="E83" s="1"/>
      <c r="F83" s="1"/>
      <c r="G83" s="1"/>
      <c r="H83" s="1"/>
      <c r="I83" s="1"/>
      <c r="J83" s="1"/>
      <c r="K83" s="1"/>
      <c r="L83" s="1"/>
      <c r="M83" s="3"/>
      <c r="N83" s="1"/>
      <c r="O83" s="1"/>
      <c r="P83" s="1"/>
      <c r="Q83" s="1"/>
      <c r="R83" s="1"/>
      <c r="S83" s="1"/>
      <c r="T83" s="1"/>
      <c r="U83" s="1"/>
      <c r="V83" s="1"/>
      <c r="W83" s="1"/>
      <c r="X83" s="1"/>
      <c r="Y83" s="1"/>
      <c r="Z83" s="1"/>
    </row>
    <row r="84" spans="1:26" ht="28.5" customHeight="1">
      <c r="A84" s="2"/>
      <c r="B84" s="1"/>
      <c r="C84" s="207" t="s">
        <v>169</v>
      </c>
      <c r="D84" s="186"/>
      <c r="E84" s="187"/>
      <c r="F84" s="87">
        <f>(F72*50%)+(F82*50%)</f>
        <v>0.90277777777777779</v>
      </c>
      <c r="G84" s="1"/>
      <c r="H84" s="1"/>
      <c r="I84" s="1"/>
      <c r="J84" s="1"/>
      <c r="K84" s="1"/>
      <c r="L84" s="1"/>
      <c r="M84" s="3"/>
      <c r="N84" s="1"/>
      <c r="O84" s="1"/>
      <c r="P84" s="1"/>
      <c r="Q84" s="1"/>
      <c r="R84" s="1"/>
      <c r="S84" s="1"/>
      <c r="T84" s="1"/>
      <c r="U84" s="1"/>
      <c r="V84" s="1"/>
      <c r="W84" s="1"/>
      <c r="X84" s="1"/>
      <c r="Y84" s="1"/>
      <c r="Z84" s="1"/>
    </row>
    <row r="85" spans="1:26" ht="14.25" customHeight="1">
      <c r="A85" s="2"/>
      <c r="B85" s="1"/>
      <c r="C85" s="1"/>
      <c r="D85" s="1"/>
      <c r="E85" s="1"/>
      <c r="F85" s="1"/>
      <c r="G85" s="1"/>
      <c r="H85" s="1"/>
      <c r="I85" s="1"/>
      <c r="J85" s="1"/>
      <c r="K85" s="1"/>
      <c r="L85" s="1"/>
      <c r="M85" s="3"/>
      <c r="N85" s="1"/>
      <c r="O85" s="1"/>
      <c r="P85" s="1"/>
      <c r="Q85" s="1"/>
      <c r="R85" s="1"/>
      <c r="S85" s="1"/>
      <c r="T85" s="1"/>
      <c r="U85" s="1"/>
      <c r="V85" s="1"/>
      <c r="W85" s="1"/>
      <c r="X85" s="1"/>
      <c r="Y85" s="1"/>
      <c r="Z85" s="1"/>
    </row>
    <row r="86" spans="1:26" ht="14.25" customHeight="1">
      <c r="A86" s="2"/>
      <c r="B86" s="1"/>
      <c r="C86" s="1"/>
      <c r="D86" s="1"/>
      <c r="E86" s="1"/>
      <c r="F86" s="1"/>
      <c r="G86" s="1"/>
      <c r="H86" s="1"/>
      <c r="I86" s="1"/>
      <c r="J86" s="1"/>
      <c r="K86" s="1"/>
      <c r="L86" s="1"/>
      <c r="M86" s="3"/>
      <c r="N86" s="1"/>
      <c r="O86" s="1"/>
      <c r="P86" s="1"/>
      <c r="Q86" s="1"/>
      <c r="R86" s="1"/>
      <c r="S86" s="1"/>
      <c r="T86" s="1"/>
      <c r="U86" s="1"/>
      <c r="V86" s="1"/>
      <c r="W86" s="1"/>
      <c r="X86" s="1"/>
      <c r="Y86" s="1"/>
      <c r="Z86" s="1"/>
    </row>
    <row r="87" spans="1:26" ht="14.25" customHeight="1">
      <c r="A87" s="2"/>
      <c r="B87" s="1"/>
      <c r="C87" s="1"/>
      <c r="D87" s="1"/>
      <c r="E87" s="1"/>
      <c r="F87" s="1"/>
      <c r="G87" s="1"/>
      <c r="H87" s="1"/>
      <c r="I87" s="1"/>
      <c r="J87" s="1"/>
      <c r="K87" s="1"/>
      <c r="L87" s="1"/>
      <c r="M87" s="3"/>
      <c r="N87" s="1"/>
      <c r="O87" s="1"/>
      <c r="P87" s="1"/>
      <c r="Q87" s="1"/>
      <c r="R87" s="1"/>
      <c r="S87" s="1"/>
      <c r="T87" s="1"/>
      <c r="U87" s="1"/>
      <c r="V87" s="1"/>
      <c r="W87" s="1"/>
      <c r="X87" s="1"/>
      <c r="Y87" s="1"/>
      <c r="Z87" s="1"/>
    </row>
    <row r="88" spans="1:26" ht="14.25" customHeight="1">
      <c r="A88" s="2"/>
      <c r="B88" s="1"/>
      <c r="C88" s="1"/>
      <c r="D88" s="1"/>
      <c r="E88" s="1"/>
      <c r="F88" s="1"/>
      <c r="G88" s="1"/>
      <c r="H88" s="1"/>
      <c r="I88" s="1"/>
      <c r="J88" s="1"/>
      <c r="K88" s="1"/>
      <c r="L88" s="1"/>
      <c r="M88" s="3"/>
      <c r="N88" s="1"/>
      <c r="O88" s="1"/>
      <c r="P88" s="1"/>
      <c r="Q88" s="1"/>
      <c r="R88" s="1"/>
      <c r="S88" s="1"/>
      <c r="T88" s="1"/>
      <c r="U88" s="1"/>
      <c r="V88" s="1"/>
      <c r="W88" s="1"/>
      <c r="X88" s="1"/>
      <c r="Y88" s="1"/>
      <c r="Z88" s="1"/>
    </row>
    <row r="89" spans="1:26" ht="14.25" customHeight="1">
      <c r="A89" s="2"/>
      <c r="B89" s="1"/>
      <c r="C89" s="1"/>
      <c r="D89" s="1"/>
      <c r="E89" s="1"/>
      <c r="F89" s="1"/>
      <c r="G89" s="1"/>
      <c r="H89" s="1"/>
      <c r="I89" s="1"/>
      <c r="J89" s="1"/>
      <c r="K89" s="1"/>
      <c r="L89" s="1"/>
      <c r="M89" s="3"/>
      <c r="N89" s="1"/>
      <c r="O89" s="1"/>
      <c r="P89" s="1"/>
      <c r="Q89" s="1"/>
      <c r="R89" s="1"/>
      <c r="S89" s="1"/>
      <c r="T89" s="1"/>
      <c r="U89" s="1"/>
      <c r="V89" s="1"/>
      <c r="W89" s="1"/>
      <c r="X89" s="1"/>
      <c r="Y89" s="1"/>
      <c r="Z89" s="1"/>
    </row>
    <row r="90" spans="1:26" ht="14.25" customHeight="1">
      <c r="A90" s="2"/>
      <c r="B90" s="1"/>
      <c r="C90" s="1"/>
      <c r="D90" s="1"/>
      <c r="E90" s="1"/>
      <c r="F90" s="1"/>
      <c r="G90" s="1"/>
      <c r="H90" s="1"/>
      <c r="I90" s="1"/>
      <c r="J90" s="1"/>
      <c r="K90" s="1"/>
      <c r="L90" s="1"/>
      <c r="M90" s="3"/>
      <c r="N90" s="1"/>
      <c r="O90" s="1"/>
      <c r="P90" s="1"/>
      <c r="Q90" s="1"/>
      <c r="R90" s="1"/>
      <c r="S90" s="1"/>
      <c r="T90" s="1"/>
      <c r="U90" s="1"/>
      <c r="V90" s="1"/>
      <c r="W90" s="1"/>
      <c r="X90" s="1"/>
      <c r="Y90" s="1"/>
      <c r="Z90" s="1"/>
    </row>
    <row r="91" spans="1:26" ht="14.25" customHeight="1">
      <c r="A91" s="2"/>
      <c r="B91" s="1"/>
      <c r="C91" s="1"/>
      <c r="D91" s="1"/>
      <c r="E91" s="1"/>
      <c r="F91" s="1"/>
      <c r="G91" s="1"/>
      <c r="H91" s="1"/>
      <c r="I91" s="1"/>
      <c r="J91" s="1"/>
      <c r="K91" s="1"/>
      <c r="L91" s="1"/>
      <c r="M91" s="3"/>
      <c r="N91" s="1"/>
      <c r="O91" s="1"/>
      <c r="P91" s="1"/>
      <c r="Q91" s="1"/>
      <c r="R91" s="1"/>
      <c r="S91" s="1"/>
      <c r="T91" s="1"/>
      <c r="U91" s="1"/>
      <c r="V91" s="1"/>
      <c r="W91" s="1"/>
      <c r="X91" s="1"/>
      <c r="Y91" s="1"/>
      <c r="Z91" s="1"/>
    </row>
    <row r="92" spans="1:26" ht="14.25" customHeight="1">
      <c r="A92" s="2"/>
      <c r="B92" s="1"/>
      <c r="C92" s="1"/>
      <c r="D92" s="1"/>
      <c r="E92" s="1"/>
      <c r="F92" s="1"/>
      <c r="G92" s="1"/>
      <c r="H92" s="1"/>
      <c r="I92" s="1"/>
      <c r="J92" s="1"/>
      <c r="K92" s="1"/>
      <c r="L92" s="1"/>
      <c r="M92" s="3"/>
      <c r="N92" s="1"/>
      <c r="O92" s="1"/>
      <c r="P92" s="1"/>
      <c r="Q92" s="1"/>
      <c r="R92" s="1"/>
      <c r="S92" s="1"/>
      <c r="T92" s="1"/>
      <c r="U92" s="1"/>
      <c r="V92" s="1"/>
      <c r="W92" s="1"/>
      <c r="X92" s="1"/>
      <c r="Y92" s="1"/>
      <c r="Z92" s="1"/>
    </row>
    <row r="93" spans="1:26" ht="16.5" customHeight="1">
      <c r="A93" s="2"/>
      <c r="B93" s="1"/>
      <c r="C93" s="89" t="s">
        <v>293</v>
      </c>
      <c r="D93" s="120"/>
      <c r="E93" s="90"/>
      <c r="F93" s="90"/>
      <c r="G93" s="90"/>
      <c r="H93" s="90"/>
      <c r="I93" s="90"/>
      <c r="J93" s="91"/>
      <c r="K93" s="1"/>
      <c r="L93" s="1"/>
      <c r="M93" s="3"/>
      <c r="N93" s="1"/>
      <c r="O93" s="1"/>
      <c r="P93" s="1"/>
      <c r="Q93" s="1"/>
      <c r="R93" s="1"/>
      <c r="S93" s="1"/>
      <c r="T93" s="1"/>
      <c r="U93" s="1"/>
      <c r="V93" s="1"/>
      <c r="W93" s="1"/>
      <c r="X93" s="1"/>
      <c r="Y93" s="1"/>
      <c r="Z93" s="1"/>
    </row>
    <row r="94" spans="1:26" ht="14.25" customHeight="1">
      <c r="A94" s="2"/>
      <c r="B94" s="1"/>
      <c r="C94" s="32" t="s">
        <v>294</v>
      </c>
      <c r="D94" s="119"/>
      <c r="E94" s="33"/>
      <c r="F94" s="33"/>
      <c r="G94" s="33"/>
      <c r="H94" s="33"/>
      <c r="I94" s="33"/>
      <c r="J94" s="34"/>
      <c r="K94" s="1"/>
      <c r="L94" s="1"/>
      <c r="M94" s="3"/>
      <c r="N94" s="1"/>
      <c r="O94" s="1"/>
      <c r="P94" s="1"/>
      <c r="Q94" s="1"/>
      <c r="R94" s="1"/>
      <c r="S94" s="1"/>
      <c r="T94" s="1"/>
      <c r="U94" s="1"/>
      <c r="V94" s="1"/>
      <c r="W94" s="1"/>
      <c r="X94" s="1"/>
      <c r="Y94" s="1"/>
      <c r="Z94" s="1"/>
    </row>
    <row r="95" spans="1:26" ht="14.25" customHeight="1">
      <c r="A95" s="2"/>
      <c r="B95" s="1"/>
      <c r="C95" s="32" t="s">
        <v>295</v>
      </c>
      <c r="D95" s="33"/>
      <c r="E95" s="33"/>
      <c r="F95" s="33"/>
      <c r="G95" s="33"/>
      <c r="H95" s="33"/>
      <c r="I95" s="33"/>
      <c r="J95" s="34"/>
      <c r="K95" s="1"/>
      <c r="L95" s="1"/>
      <c r="M95" s="3"/>
      <c r="N95" s="1"/>
      <c r="O95" s="1"/>
      <c r="P95" s="1"/>
      <c r="Q95" s="1"/>
      <c r="R95" s="1"/>
      <c r="S95" s="1"/>
      <c r="T95" s="1"/>
      <c r="U95" s="1"/>
      <c r="V95" s="1"/>
      <c r="W95" s="1"/>
      <c r="X95" s="1"/>
      <c r="Y95" s="1"/>
      <c r="Z95" s="1"/>
    </row>
    <row r="96" spans="1:26" ht="14.25" customHeight="1">
      <c r="A96" s="2"/>
      <c r="B96" s="1"/>
      <c r="C96" s="93" t="s">
        <v>41</v>
      </c>
      <c r="D96" s="37"/>
      <c r="E96" s="37"/>
      <c r="F96" s="37"/>
      <c r="G96" s="37"/>
      <c r="H96" s="37"/>
      <c r="I96" s="37"/>
      <c r="J96" s="94"/>
      <c r="K96" s="1"/>
      <c r="L96" s="1"/>
      <c r="M96" s="3"/>
      <c r="N96" s="1"/>
      <c r="O96" s="1"/>
      <c r="P96" s="1"/>
      <c r="Q96" s="1"/>
      <c r="R96" s="1"/>
      <c r="S96" s="1"/>
      <c r="T96" s="1"/>
      <c r="U96" s="1"/>
      <c r="V96" s="1"/>
      <c r="W96" s="1"/>
      <c r="X96" s="1"/>
      <c r="Y96" s="1"/>
      <c r="Z96" s="1"/>
    </row>
    <row r="97" spans="1:26" ht="14.25" customHeight="1">
      <c r="A97" s="2"/>
      <c r="B97" s="1"/>
      <c r="C97" s="1"/>
      <c r="D97" s="1"/>
      <c r="E97" s="1"/>
      <c r="F97" s="1"/>
      <c r="G97" s="1"/>
      <c r="H97" s="1"/>
      <c r="I97" s="1"/>
      <c r="J97" s="1"/>
      <c r="K97" s="1"/>
      <c r="L97" s="1"/>
      <c r="M97" s="3"/>
      <c r="N97" s="1"/>
      <c r="O97" s="1"/>
      <c r="P97" s="1"/>
      <c r="Q97" s="1"/>
      <c r="R97" s="1"/>
      <c r="S97" s="1"/>
      <c r="T97" s="1"/>
      <c r="U97" s="1"/>
      <c r="V97" s="1"/>
      <c r="W97" s="1"/>
      <c r="X97" s="1"/>
      <c r="Y97" s="1"/>
      <c r="Z97" s="1"/>
    </row>
    <row r="98" spans="1:26" ht="14.25" customHeight="1">
      <c r="A98" s="2"/>
      <c r="B98" s="1"/>
      <c r="C98" s="1"/>
      <c r="D98" s="1"/>
      <c r="E98" s="1"/>
      <c r="F98" s="1"/>
      <c r="G98" s="1"/>
      <c r="H98" s="1"/>
      <c r="I98" s="1"/>
      <c r="J98" s="1"/>
      <c r="K98" s="1"/>
      <c r="L98" s="1"/>
      <c r="M98" s="3"/>
      <c r="N98" s="1"/>
      <c r="O98" s="1"/>
      <c r="P98" s="1"/>
      <c r="Q98" s="1"/>
      <c r="R98" s="1"/>
      <c r="S98" s="1"/>
      <c r="T98" s="1"/>
      <c r="U98" s="1"/>
      <c r="V98" s="1"/>
      <c r="W98" s="1"/>
      <c r="X98" s="1"/>
      <c r="Y98" s="1"/>
      <c r="Z98" s="1"/>
    </row>
    <row r="99" spans="1:26" ht="14.25" customHeight="1">
      <c r="A99" s="11"/>
      <c r="B99" s="12"/>
      <c r="C99" s="12"/>
      <c r="D99" s="12"/>
      <c r="E99" s="12"/>
      <c r="F99" s="12"/>
      <c r="G99" s="12"/>
      <c r="H99" s="12"/>
      <c r="I99" s="12"/>
      <c r="J99" s="12"/>
      <c r="K99" s="12"/>
      <c r="L99" s="12"/>
      <c r="M99" s="13"/>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14.25" customHeight="1">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14.25" customHeight="1">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14.25" customHeight="1">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14.25" customHeight="1">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14.25" customHeight="1">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14.25" customHeight="1">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14.25" customHeight="1">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4.25" customHeight="1">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14.25" customHeight="1">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14.25" customHeight="1">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14.25" customHeight="1">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14.25" customHeight="1">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14.25" customHeight="1">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14.25" customHeight="1">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14.25" customHeight="1">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14.25" customHeight="1">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14.25" customHeight="1">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14.25" customHeight="1">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14.25" customHeight="1">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14.25" customHeight="1">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14.25" customHeight="1">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14.25" customHeight="1">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14.25" customHeight="1">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row>
    <row r="1047" spans="1:26" ht="14.25" customHeight="1">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row>
    <row r="1048" spans="1:26" ht="14.25" customHeight="1">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row>
    <row r="1049" spans="1:26" ht="14.25" customHeight="1">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row>
    <row r="1050" spans="1:26" ht="14.25" customHeight="1">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row>
    <row r="1051" spans="1:26" ht="14.25" customHeight="1">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row>
    <row r="1052" spans="1:26" ht="14.25" customHeight="1">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row>
    <row r="1053" spans="1:26" ht="14.25" customHeight="1">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row>
    <row r="1054" spans="1:26" ht="14.25" customHeight="1">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row>
  </sheetData>
  <sheetProtection algorithmName="SHA-512" hashValue="8Nrlix55tti6DtHp2Dpl9b985RaSlu/4O7uFGmafsE4VVBKZlbehIfycK4ZXaPBzmGeIYsGHr0/ckPvXq/K5cw==" saltValue="mqe5Cqz4x0btNIBBSb3V/Q==" spinCount="100000" sheet="1" objects="1" scenarios="1"/>
  <autoFilter ref="A11:Z64" xr:uid="{00000000-0001-0000-0500-000000000000}"/>
  <mergeCells count="11">
    <mergeCell ref="A9:M9"/>
    <mergeCell ref="C72:E72"/>
    <mergeCell ref="C82:E82"/>
    <mergeCell ref="C84:E84"/>
    <mergeCell ref="A1:M1"/>
    <mergeCell ref="A2:M2"/>
    <mergeCell ref="A3:M3"/>
    <mergeCell ref="A4:M4"/>
    <mergeCell ref="A5:M5"/>
    <mergeCell ref="A6:M6"/>
    <mergeCell ref="A7:M8"/>
  </mergeCells>
  <hyperlinks>
    <hyperlink ref="B64" location="null!A1" display="Volver al resultado global" xr:uid="{00000000-0004-0000-0500-000000000000}"/>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1065"/>
  <sheetViews>
    <sheetView showGridLines="0" view="pageBreakPreview" topLeftCell="A3" zoomScale="70" zoomScaleNormal="100" zoomScaleSheetLayoutView="70" workbookViewId="0">
      <selection activeCell="E107" sqref="E107"/>
    </sheetView>
  </sheetViews>
  <sheetFormatPr baseColWidth="10" defaultColWidth="12.625" defaultRowHeight="15" customHeight="1"/>
  <cols>
    <col min="1" max="1" width="2.75" customWidth="1"/>
    <col min="2" max="2" width="10.625" customWidth="1"/>
    <col min="3" max="3" width="51.125" customWidth="1"/>
    <col min="4" max="5" width="13.5" customWidth="1"/>
    <col min="6" max="6" width="19.5" customWidth="1"/>
    <col min="7" max="7" width="20.625" customWidth="1"/>
    <col min="8" max="25" width="10.625" customWidth="1"/>
  </cols>
  <sheetData>
    <row r="1" spans="1:25" ht="14.25" customHeight="1">
      <c r="A1" s="211"/>
      <c r="B1" s="176"/>
      <c r="C1" s="176"/>
      <c r="D1" s="176"/>
      <c r="E1" s="176"/>
      <c r="F1" s="176"/>
      <c r="G1" s="176"/>
      <c r="H1" s="176"/>
      <c r="I1" s="176"/>
      <c r="J1" s="176"/>
      <c r="K1" s="176"/>
      <c r="L1" s="176"/>
      <c r="M1" s="177"/>
      <c r="N1" s="8"/>
      <c r="O1" s="8"/>
      <c r="P1" s="8"/>
      <c r="Q1" s="8"/>
      <c r="R1" s="8"/>
      <c r="S1" s="8"/>
      <c r="T1" s="8"/>
      <c r="U1" s="8"/>
      <c r="V1" s="8"/>
      <c r="W1" s="8"/>
      <c r="X1" s="8"/>
      <c r="Y1" s="8"/>
    </row>
    <row r="2" spans="1:25" ht="18" customHeight="1">
      <c r="A2" s="212" t="s">
        <v>0</v>
      </c>
      <c r="B2" s="179"/>
      <c r="C2" s="179"/>
      <c r="D2" s="179"/>
      <c r="E2" s="179"/>
      <c r="F2" s="179"/>
      <c r="G2" s="179"/>
      <c r="H2" s="179"/>
      <c r="I2" s="179"/>
      <c r="J2" s="179"/>
      <c r="K2" s="179"/>
      <c r="L2" s="179"/>
      <c r="M2" s="180"/>
      <c r="N2" s="8"/>
      <c r="O2" s="8"/>
      <c r="P2" s="8"/>
      <c r="Q2" s="8"/>
      <c r="R2" s="8"/>
      <c r="S2" s="8"/>
      <c r="T2" s="8"/>
      <c r="U2" s="8"/>
      <c r="V2" s="8"/>
      <c r="W2" s="8"/>
      <c r="X2" s="8"/>
      <c r="Y2" s="8"/>
    </row>
    <row r="3" spans="1:25" ht="18" customHeight="1">
      <c r="A3" s="212" t="s">
        <v>1</v>
      </c>
      <c r="B3" s="179"/>
      <c r="C3" s="179"/>
      <c r="D3" s="179"/>
      <c r="E3" s="179"/>
      <c r="F3" s="179"/>
      <c r="G3" s="179"/>
      <c r="H3" s="179"/>
      <c r="I3" s="179"/>
      <c r="J3" s="179"/>
      <c r="K3" s="179"/>
      <c r="L3" s="179"/>
      <c r="M3" s="180"/>
      <c r="N3" s="8"/>
      <c r="O3" s="8"/>
      <c r="P3" s="8"/>
      <c r="Q3" s="8"/>
      <c r="R3" s="8"/>
      <c r="S3" s="8"/>
      <c r="T3" s="8"/>
      <c r="U3" s="8"/>
      <c r="V3" s="8"/>
      <c r="W3" s="8"/>
      <c r="X3" s="8"/>
      <c r="Y3" s="8"/>
    </row>
    <row r="4" spans="1:25" ht="18" customHeight="1">
      <c r="A4" s="212" t="s">
        <v>2</v>
      </c>
      <c r="B4" s="179"/>
      <c r="C4" s="179"/>
      <c r="D4" s="179"/>
      <c r="E4" s="179"/>
      <c r="F4" s="179"/>
      <c r="G4" s="179"/>
      <c r="H4" s="179"/>
      <c r="I4" s="179"/>
      <c r="J4" s="179"/>
      <c r="K4" s="179"/>
      <c r="L4" s="179"/>
      <c r="M4" s="180"/>
      <c r="N4" s="8"/>
      <c r="O4" s="8"/>
      <c r="P4" s="8"/>
      <c r="Q4" s="8"/>
      <c r="R4" s="8"/>
      <c r="S4" s="8"/>
      <c r="T4" s="8"/>
      <c r="U4" s="8"/>
      <c r="V4" s="8"/>
      <c r="W4" s="8"/>
      <c r="X4" s="8"/>
      <c r="Y4" s="8"/>
    </row>
    <row r="5" spans="1:25" ht="18" customHeight="1">
      <c r="A5" s="212">
        <v>2024</v>
      </c>
      <c r="B5" s="179"/>
      <c r="C5" s="179"/>
      <c r="D5" s="179"/>
      <c r="E5" s="179"/>
      <c r="F5" s="179"/>
      <c r="G5" s="179"/>
      <c r="H5" s="179"/>
      <c r="I5" s="179"/>
      <c r="J5" s="179"/>
      <c r="K5" s="179"/>
      <c r="L5" s="179"/>
      <c r="M5" s="180"/>
      <c r="N5" s="8"/>
      <c r="O5" s="8"/>
      <c r="P5" s="8"/>
      <c r="Q5" s="8"/>
      <c r="R5" s="8"/>
      <c r="S5" s="8"/>
      <c r="T5" s="8"/>
      <c r="U5" s="8"/>
      <c r="V5" s="8"/>
      <c r="W5" s="8"/>
      <c r="X5" s="8"/>
      <c r="Y5" s="8"/>
    </row>
    <row r="6" spans="1:25" ht="14.25" customHeight="1">
      <c r="A6" s="210"/>
      <c r="B6" s="179"/>
      <c r="C6" s="179"/>
      <c r="D6" s="179"/>
      <c r="E6" s="179"/>
      <c r="F6" s="179"/>
      <c r="G6" s="179"/>
      <c r="H6" s="179"/>
      <c r="I6" s="179"/>
      <c r="J6" s="179"/>
      <c r="K6" s="179"/>
      <c r="L6" s="179"/>
      <c r="M6" s="180"/>
      <c r="N6" s="8"/>
      <c r="O6" s="8"/>
      <c r="P6" s="8"/>
      <c r="Q6" s="8"/>
      <c r="R6" s="8"/>
      <c r="S6" s="8"/>
      <c r="T6" s="8"/>
      <c r="U6" s="8"/>
      <c r="V6" s="8"/>
      <c r="W6" s="8"/>
      <c r="X6" s="8"/>
      <c r="Y6" s="8"/>
    </row>
    <row r="7" spans="1:25" ht="14.25" customHeight="1">
      <c r="A7" s="166" t="s">
        <v>18</v>
      </c>
      <c r="B7" s="167"/>
      <c r="C7" s="167"/>
      <c r="D7" s="167"/>
      <c r="E7" s="167"/>
      <c r="F7" s="167"/>
      <c r="G7" s="167"/>
      <c r="H7" s="167"/>
      <c r="I7" s="167"/>
      <c r="J7" s="167"/>
      <c r="K7" s="167"/>
      <c r="L7" s="167"/>
      <c r="M7" s="168"/>
      <c r="N7" s="8"/>
      <c r="O7" s="8"/>
      <c r="P7" s="8"/>
      <c r="Q7" s="8"/>
      <c r="R7" s="8"/>
      <c r="S7" s="8"/>
      <c r="T7" s="8"/>
      <c r="U7" s="8"/>
      <c r="V7" s="8"/>
      <c r="W7" s="8"/>
      <c r="X7" s="8"/>
      <c r="Y7" s="8"/>
    </row>
    <row r="8" spans="1:25" ht="14.25" customHeight="1">
      <c r="A8" s="192"/>
      <c r="B8" s="193"/>
      <c r="C8" s="193"/>
      <c r="D8" s="193"/>
      <c r="E8" s="193"/>
      <c r="F8" s="193"/>
      <c r="G8" s="193"/>
      <c r="H8" s="193"/>
      <c r="I8" s="193"/>
      <c r="J8" s="193"/>
      <c r="K8" s="193"/>
      <c r="L8" s="193"/>
      <c r="M8" s="194"/>
      <c r="N8" s="8"/>
      <c r="O8" s="8"/>
      <c r="P8" s="8"/>
      <c r="Q8" s="8"/>
      <c r="R8" s="8"/>
      <c r="S8" s="8"/>
      <c r="T8" s="8"/>
      <c r="U8" s="8"/>
      <c r="V8" s="8"/>
      <c r="W8" s="8"/>
      <c r="X8" s="8"/>
      <c r="Y8" s="8"/>
    </row>
    <row r="9" spans="1:25" ht="52.5" customHeight="1">
      <c r="A9" s="203" t="s">
        <v>296</v>
      </c>
      <c r="B9" s="186"/>
      <c r="C9" s="186"/>
      <c r="D9" s="186"/>
      <c r="E9" s="186"/>
      <c r="F9" s="186"/>
      <c r="G9" s="186"/>
      <c r="H9" s="186"/>
      <c r="I9" s="186"/>
      <c r="J9" s="186"/>
      <c r="K9" s="186"/>
      <c r="L9" s="186"/>
      <c r="M9" s="204"/>
      <c r="N9" s="8"/>
      <c r="O9" s="8"/>
      <c r="P9" s="8"/>
      <c r="Q9" s="8"/>
      <c r="R9" s="8"/>
      <c r="S9" s="8"/>
      <c r="T9" s="8"/>
      <c r="U9" s="8"/>
      <c r="V9" s="8"/>
      <c r="W9" s="8"/>
      <c r="X9" s="8"/>
      <c r="Y9" s="8"/>
    </row>
    <row r="10" spans="1:25" ht="14.25" customHeight="1">
      <c r="A10" s="88"/>
      <c r="B10" s="8"/>
      <c r="C10" s="8"/>
      <c r="D10" s="8"/>
      <c r="E10" s="8"/>
      <c r="F10" s="8"/>
      <c r="G10" s="8"/>
      <c r="H10" s="8"/>
      <c r="I10" s="8"/>
      <c r="J10" s="8"/>
      <c r="K10" s="8"/>
      <c r="L10" s="8"/>
      <c r="M10" s="92"/>
      <c r="N10" s="8"/>
      <c r="O10" s="8"/>
      <c r="P10" s="8"/>
      <c r="Q10" s="8"/>
      <c r="R10" s="8"/>
      <c r="S10" s="8"/>
      <c r="T10" s="8"/>
      <c r="U10" s="8"/>
      <c r="V10" s="8"/>
      <c r="W10" s="8"/>
      <c r="X10" s="8"/>
      <c r="Y10" s="8"/>
    </row>
    <row r="11" spans="1:25" ht="14.25" hidden="1" customHeight="1">
      <c r="A11" s="88"/>
      <c r="B11" s="61" t="s">
        <v>92</v>
      </c>
      <c r="C11" s="62" t="s">
        <v>93</v>
      </c>
      <c r="D11" s="62" t="s">
        <v>94</v>
      </c>
      <c r="E11" s="62" t="s">
        <v>95</v>
      </c>
      <c r="F11" s="62" t="s">
        <v>96</v>
      </c>
      <c r="G11" s="62" t="s">
        <v>97</v>
      </c>
      <c r="H11" s="62" t="s">
        <v>98</v>
      </c>
      <c r="I11" s="62" t="s">
        <v>99</v>
      </c>
      <c r="J11" s="62" t="s">
        <v>100</v>
      </c>
      <c r="K11" s="62" t="s">
        <v>101</v>
      </c>
      <c r="L11" s="8"/>
      <c r="M11" s="92"/>
      <c r="N11" s="8"/>
      <c r="O11" s="8"/>
      <c r="P11" s="8"/>
      <c r="Q11" s="8"/>
      <c r="R11" s="8"/>
      <c r="S11" s="8"/>
      <c r="T11" s="8"/>
      <c r="U11" s="8"/>
      <c r="V11" s="8"/>
      <c r="W11" s="8"/>
      <c r="X11" s="8"/>
      <c r="Y11" s="8"/>
    </row>
    <row r="12" spans="1:25" ht="14.25" hidden="1" customHeight="1">
      <c r="A12" s="88"/>
      <c r="B12" s="154" t="s">
        <v>297</v>
      </c>
      <c r="C12" s="142" t="s">
        <v>298</v>
      </c>
      <c r="D12" s="143" t="s">
        <v>92</v>
      </c>
      <c r="E12" s="144">
        <v>171</v>
      </c>
      <c r="F12" s="145" t="s">
        <v>18</v>
      </c>
      <c r="G12" s="145" t="s">
        <v>300</v>
      </c>
      <c r="H12" s="145" t="s">
        <v>106</v>
      </c>
      <c r="I12" s="146">
        <v>0</v>
      </c>
      <c r="J12" s="148">
        <v>0.16666666666666669</v>
      </c>
      <c r="K12" s="146">
        <v>0</v>
      </c>
      <c r="L12" s="8"/>
      <c r="M12" s="92"/>
      <c r="N12" s="8"/>
      <c r="O12" s="8"/>
      <c r="P12" s="8"/>
      <c r="Q12" s="8"/>
      <c r="R12" s="8"/>
      <c r="S12" s="8"/>
      <c r="T12" s="8"/>
      <c r="U12" s="8"/>
      <c r="V12" s="8"/>
      <c r="W12" s="8"/>
      <c r="X12" s="8"/>
      <c r="Y12" s="8"/>
    </row>
    <row r="13" spans="1:25" ht="14.25" hidden="1" customHeight="1">
      <c r="A13" s="88"/>
      <c r="B13" s="154" t="s">
        <v>301</v>
      </c>
      <c r="C13" s="142" t="s">
        <v>302</v>
      </c>
      <c r="D13" s="143" t="s">
        <v>92</v>
      </c>
      <c r="E13" s="144">
        <v>172</v>
      </c>
      <c r="F13" s="145" t="s">
        <v>18</v>
      </c>
      <c r="G13" s="145" t="s">
        <v>300</v>
      </c>
      <c r="H13" s="145" t="s">
        <v>106</v>
      </c>
      <c r="I13" s="146">
        <v>0</v>
      </c>
      <c r="J13" s="148">
        <v>0.16666666666666669</v>
      </c>
      <c r="K13" s="146">
        <v>0</v>
      </c>
      <c r="L13" s="8"/>
      <c r="M13" s="92"/>
      <c r="N13" s="8"/>
      <c r="O13" s="8"/>
      <c r="P13" s="8"/>
      <c r="Q13" s="8"/>
      <c r="R13" s="8"/>
      <c r="S13" s="8"/>
      <c r="T13" s="8"/>
      <c r="U13" s="8"/>
      <c r="V13" s="8"/>
      <c r="W13" s="8"/>
      <c r="X13" s="8"/>
      <c r="Y13" s="8"/>
    </row>
    <row r="14" spans="1:25" ht="14.25" hidden="1" customHeight="1">
      <c r="A14" s="88"/>
      <c r="B14" s="154" t="s">
        <v>303</v>
      </c>
      <c r="C14" s="142" t="s">
        <v>304</v>
      </c>
      <c r="D14" s="143" t="s">
        <v>92</v>
      </c>
      <c r="E14" s="144">
        <v>173</v>
      </c>
      <c r="F14" s="145" t="s">
        <v>18</v>
      </c>
      <c r="G14" s="145" t="s">
        <v>300</v>
      </c>
      <c r="H14" s="145" t="s">
        <v>106</v>
      </c>
      <c r="I14" s="148">
        <v>0</v>
      </c>
      <c r="J14" s="148">
        <v>0.16666666666666669</v>
      </c>
      <c r="K14" s="146">
        <v>0</v>
      </c>
      <c r="L14" s="8"/>
      <c r="M14" s="92"/>
      <c r="N14" s="8"/>
      <c r="O14" s="8"/>
      <c r="P14" s="8"/>
      <c r="Q14" s="8"/>
      <c r="R14" s="8"/>
      <c r="S14" s="8"/>
      <c r="T14" s="8"/>
      <c r="U14" s="8"/>
      <c r="V14" s="8"/>
      <c r="W14" s="8"/>
      <c r="X14" s="8"/>
      <c r="Y14" s="8"/>
    </row>
    <row r="15" spans="1:25" ht="14.25" hidden="1" customHeight="1">
      <c r="A15" s="88"/>
      <c r="B15" s="154" t="s">
        <v>305</v>
      </c>
      <c r="C15" s="142" t="s">
        <v>306</v>
      </c>
      <c r="D15" s="143" t="s">
        <v>92</v>
      </c>
      <c r="E15" s="144">
        <v>174</v>
      </c>
      <c r="F15" s="145" t="s">
        <v>18</v>
      </c>
      <c r="G15" s="145" t="s">
        <v>300</v>
      </c>
      <c r="H15" s="145" t="s">
        <v>106</v>
      </c>
      <c r="I15" s="148">
        <v>0</v>
      </c>
      <c r="J15" s="148">
        <v>0.16666666666666669</v>
      </c>
      <c r="K15" s="146">
        <v>0</v>
      </c>
      <c r="L15" s="8"/>
      <c r="M15" s="92"/>
      <c r="N15" s="8"/>
      <c r="O15" s="8"/>
      <c r="P15" s="8"/>
      <c r="Q15" s="8"/>
      <c r="R15" s="8"/>
      <c r="S15" s="8"/>
      <c r="T15" s="8"/>
      <c r="U15" s="8"/>
      <c r="V15" s="8"/>
      <c r="W15" s="8"/>
      <c r="X15" s="8"/>
      <c r="Y15" s="8"/>
    </row>
    <row r="16" spans="1:25" ht="14.25" hidden="1" customHeight="1">
      <c r="A16" s="88"/>
      <c r="B16" s="154" t="s">
        <v>307</v>
      </c>
      <c r="C16" s="142" t="s">
        <v>308</v>
      </c>
      <c r="D16" s="143" t="s">
        <v>299</v>
      </c>
      <c r="E16" s="144">
        <v>175</v>
      </c>
      <c r="F16" s="145" t="s">
        <v>18</v>
      </c>
      <c r="G16" s="145" t="s">
        <v>300</v>
      </c>
      <c r="H16" s="145" t="s">
        <v>106</v>
      </c>
      <c r="I16" s="148">
        <v>0</v>
      </c>
      <c r="J16" s="148">
        <v>0.16666666666666669</v>
      </c>
      <c r="K16" s="146">
        <v>0</v>
      </c>
      <c r="L16" s="8"/>
      <c r="M16" s="92"/>
      <c r="N16" s="8"/>
      <c r="O16" s="8"/>
      <c r="P16" s="8"/>
      <c r="Q16" s="8"/>
      <c r="R16" s="8"/>
      <c r="S16" s="8"/>
      <c r="T16" s="8"/>
      <c r="U16" s="8"/>
      <c r="V16" s="8"/>
      <c r="W16" s="8"/>
      <c r="X16" s="8"/>
      <c r="Y16" s="8"/>
    </row>
    <row r="17" spans="1:25" ht="14.25" hidden="1" customHeight="1">
      <c r="A17" s="88"/>
      <c r="B17" s="154" t="s">
        <v>309</v>
      </c>
      <c r="C17" s="142" t="s">
        <v>310</v>
      </c>
      <c r="D17" s="143" t="s">
        <v>103</v>
      </c>
      <c r="E17" s="144">
        <v>176</v>
      </c>
      <c r="F17" s="145" t="s">
        <v>18</v>
      </c>
      <c r="G17" s="145" t="s">
        <v>300</v>
      </c>
      <c r="H17" s="145" t="s">
        <v>106</v>
      </c>
      <c r="I17" s="146">
        <v>1</v>
      </c>
      <c r="J17" s="148">
        <v>0.16666666666666669</v>
      </c>
      <c r="K17" s="146">
        <v>0.16666666666666669</v>
      </c>
      <c r="L17" s="8"/>
      <c r="M17" s="92"/>
      <c r="N17" s="8"/>
      <c r="O17" s="8"/>
      <c r="P17" s="8"/>
      <c r="Q17" s="8"/>
      <c r="R17" s="8"/>
      <c r="S17" s="8"/>
      <c r="T17" s="8"/>
      <c r="U17" s="8"/>
      <c r="V17" s="8"/>
      <c r="W17" s="8"/>
      <c r="X17" s="8"/>
      <c r="Y17" s="8"/>
    </row>
    <row r="18" spans="1:25" ht="14.25" hidden="1" customHeight="1">
      <c r="A18" s="88"/>
      <c r="B18" s="154" t="s">
        <v>311</v>
      </c>
      <c r="C18" s="142" t="s">
        <v>312</v>
      </c>
      <c r="D18" s="143"/>
      <c r="E18" s="144">
        <v>180</v>
      </c>
      <c r="F18" s="145" t="s">
        <v>18</v>
      </c>
      <c r="G18" s="145" t="s">
        <v>300</v>
      </c>
      <c r="H18" s="145" t="s">
        <v>106</v>
      </c>
      <c r="I18" s="146"/>
      <c r="J18" s="148">
        <v>0.16666666666666669</v>
      </c>
      <c r="K18" s="146">
        <v>0</v>
      </c>
      <c r="L18" s="8"/>
      <c r="M18" s="92"/>
      <c r="N18" s="8"/>
      <c r="O18" s="8"/>
      <c r="P18" s="8"/>
      <c r="Q18" s="8"/>
      <c r="R18" s="8"/>
      <c r="S18" s="8"/>
      <c r="T18" s="8"/>
      <c r="U18" s="8"/>
      <c r="V18" s="8"/>
      <c r="W18" s="8"/>
      <c r="X18" s="8"/>
      <c r="Y18" s="8"/>
    </row>
    <row r="19" spans="1:25" ht="14.25" hidden="1" customHeight="1">
      <c r="A19" s="88"/>
      <c r="B19" s="154" t="s">
        <v>313</v>
      </c>
      <c r="C19" s="142" t="s">
        <v>314</v>
      </c>
      <c r="D19" s="143"/>
      <c r="E19" s="144">
        <v>181</v>
      </c>
      <c r="F19" s="145" t="s">
        <v>18</v>
      </c>
      <c r="G19" s="145" t="s">
        <v>300</v>
      </c>
      <c r="H19" s="145" t="s">
        <v>106</v>
      </c>
      <c r="I19" s="146"/>
      <c r="J19" s="148">
        <v>0.16666666666666669</v>
      </c>
      <c r="K19" s="146">
        <v>0</v>
      </c>
      <c r="L19" s="8"/>
      <c r="M19" s="92"/>
      <c r="N19" s="8"/>
      <c r="O19" s="8"/>
      <c r="P19" s="8"/>
      <c r="Q19" s="8"/>
      <c r="R19" s="8"/>
      <c r="S19" s="8"/>
      <c r="T19" s="8"/>
      <c r="U19" s="8"/>
      <c r="V19" s="8"/>
      <c r="W19" s="8"/>
      <c r="X19" s="8"/>
      <c r="Y19" s="8"/>
    </row>
    <row r="20" spans="1:25" ht="14.25" hidden="1" customHeight="1">
      <c r="A20" s="88"/>
      <c r="B20" s="154" t="s">
        <v>315</v>
      </c>
      <c r="C20" s="142" t="s">
        <v>316</v>
      </c>
      <c r="D20" s="143"/>
      <c r="E20" s="144">
        <v>182</v>
      </c>
      <c r="F20" s="145" t="s">
        <v>18</v>
      </c>
      <c r="G20" s="145" t="s">
        <v>300</v>
      </c>
      <c r="H20" s="145" t="s">
        <v>106</v>
      </c>
      <c r="I20" s="148"/>
      <c r="J20" s="148">
        <v>0.16666666666666669</v>
      </c>
      <c r="K20" s="146">
        <v>0</v>
      </c>
      <c r="L20" s="8"/>
      <c r="M20" s="92"/>
      <c r="N20" s="8"/>
      <c r="O20" s="8"/>
      <c r="P20" s="8"/>
      <c r="Q20" s="8"/>
      <c r="R20" s="8"/>
      <c r="S20" s="8"/>
      <c r="T20" s="8"/>
      <c r="U20" s="8"/>
      <c r="V20" s="8"/>
      <c r="W20" s="8"/>
      <c r="X20" s="8"/>
      <c r="Y20" s="8"/>
    </row>
    <row r="21" spans="1:25" ht="14.25" hidden="1" customHeight="1">
      <c r="A21" s="88"/>
      <c r="B21" s="154" t="s">
        <v>317</v>
      </c>
      <c r="C21" s="142" t="s">
        <v>318</v>
      </c>
      <c r="D21" s="143"/>
      <c r="E21" s="144">
        <v>183</v>
      </c>
      <c r="F21" s="145" t="s">
        <v>18</v>
      </c>
      <c r="G21" s="145" t="s">
        <v>300</v>
      </c>
      <c r="H21" s="145" t="s">
        <v>106</v>
      </c>
      <c r="I21" s="148"/>
      <c r="J21" s="148">
        <v>0.16666666666666669</v>
      </c>
      <c r="K21" s="146">
        <v>0</v>
      </c>
      <c r="L21" s="8"/>
      <c r="M21" s="92"/>
      <c r="N21" s="8"/>
      <c r="O21" s="8"/>
      <c r="P21" s="8"/>
      <c r="Q21" s="8"/>
      <c r="R21" s="8"/>
      <c r="S21" s="8"/>
      <c r="T21" s="8"/>
      <c r="U21" s="8"/>
      <c r="V21" s="8"/>
      <c r="W21" s="8"/>
      <c r="X21" s="8"/>
      <c r="Y21" s="8"/>
    </row>
    <row r="22" spans="1:25" ht="14.25" hidden="1" customHeight="1">
      <c r="A22" s="88"/>
      <c r="B22" s="154" t="s">
        <v>319</v>
      </c>
      <c r="C22" s="142" t="s">
        <v>320</v>
      </c>
      <c r="D22" s="143"/>
      <c r="E22" s="144">
        <v>184</v>
      </c>
      <c r="F22" s="145" t="s">
        <v>18</v>
      </c>
      <c r="G22" s="145" t="s">
        <v>300</v>
      </c>
      <c r="H22" s="145" t="s">
        <v>106</v>
      </c>
      <c r="I22" s="148"/>
      <c r="J22" s="148">
        <v>0.16666666666666669</v>
      </c>
      <c r="K22" s="146">
        <v>0</v>
      </c>
      <c r="L22" s="8"/>
      <c r="M22" s="92"/>
      <c r="N22" s="8"/>
      <c r="O22" s="8"/>
      <c r="P22" s="8"/>
      <c r="Q22" s="8"/>
      <c r="R22" s="8"/>
      <c r="S22" s="8"/>
      <c r="T22" s="8"/>
      <c r="U22" s="8"/>
      <c r="V22" s="8"/>
      <c r="W22" s="8"/>
      <c r="X22" s="8"/>
      <c r="Y22" s="8"/>
    </row>
    <row r="23" spans="1:25" ht="14.25" hidden="1" customHeight="1">
      <c r="A23" s="88"/>
      <c r="B23" s="154" t="s">
        <v>321</v>
      </c>
      <c r="C23" s="142" t="s">
        <v>322</v>
      </c>
      <c r="D23" s="143"/>
      <c r="E23" s="144">
        <v>185</v>
      </c>
      <c r="F23" s="145" t="s">
        <v>18</v>
      </c>
      <c r="G23" s="145" t="s">
        <v>300</v>
      </c>
      <c r="H23" s="145" t="s">
        <v>106</v>
      </c>
      <c r="I23" s="146"/>
      <c r="J23" s="148">
        <v>0.16666666666666669</v>
      </c>
      <c r="K23" s="146">
        <v>0</v>
      </c>
      <c r="L23" s="8"/>
      <c r="M23" s="92"/>
      <c r="N23" s="8"/>
      <c r="O23" s="8"/>
      <c r="P23" s="8"/>
      <c r="Q23" s="8"/>
      <c r="R23" s="8"/>
      <c r="S23" s="8"/>
      <c r="T23" s="8"/>
      <c r="U23" s="8"/>
      <c r="V23" s="8"/>
      <c r="W23" s="8"/>
      <c r="X23" s="8"/>
      <c r="Y23" s="8"/>
    </row>
    <row r="24" spans="1:25" ht="14.25" hidden="1" customHeight="1">
      <c r="A24" s="88"/>
      <c r="B24" s="154" t="s">
        <v>323</v>
      </c>
      <c r="C24" s="142" t="s">
        <v>324</v>
      </c>
      <c r="D24" s="143"/>
      <c r="E24" s="144">
        <v>189</v>
      </c>
      <c r="F24" s="145" t="s">
        <v>18</v>
      </c>
      <c r="G24" s="145" t="s">
        <v>300</v>
      </c>
      <c r="H24" s="145" t="s">
        <v>106</v>
      </c>
      <c r="I24" s="146"/>
      <c r="J24" s="148">
        <v>0.16666666666666669</v>
      </c>
      <c r="K24" s="146">
        <v>0</v>
      </c>
      <c r="L24" s="8"/>
      <c r="M24" s="92"/>
      <c r="N24" s="8"/>
      <c r="O24" s="8"/>
      <c r="P24" s="8"/>
      <c r="Q24" s="8"/>
      <c r="R24" s="8"/>
      <c r="S24" s="8"/>
      <c r="T24" s="8"/>
      <c r="U24" s="8"/>
      <c r="V24" s="8"/>
      <c r="W24" s="8"/>
      <c r="X24" s="8"/>
      <c r="Y24" s="8"/>
    </row>
    <row r="25" spans="1:25" ht="14.25" hidden="1" customHeight="1">
      <c r="A25" s="88"/>
      <c r="B25" s="154" t="s">
        <v>325</v>
      </c>
      <c r="C25" s="142" t="s">
        <v>326</v>
      </c>
      <c r="D25" s="143"/>
      <c r="E25" s="144">
        <v>190</v>
      </c>
      <c r="F25" s="145" t="s">
        <v>18</v>
      </c>
      <c r="G25" s="145" t="s">
        <v>300</v>
      </c>
      <c r="H25" s="145" t="s">
        <v>106</v>
      </c>
      <c r="I25" s="146"/>
      <c r="J25" s="148">
        <v>0.16666666666666669</v>
      </c>
      <c r="K25" s="146">
        <v>0</v>
      </c>
      <c r="L25" s="8"/>
      <c r="M25" s="92"/>
      <c r="N25" s="8"/>
      <c r="O25" s="8"/>
      <c r="P25" s="8"/>
      <c r="Q25" s="8"/>
      <c r="R25" s="8"/>
      <c r="S25" s="8"/>
      <c r="T25" s="8"/>
      <c r="U25" s="8"/>
      <c r="V25" s="8"/>
      <c r="W25" s="8"/>
      <c r="X25" s="8"/>
      <c r="Y25" s="8"/>
    </row>
    <row r="26" spans="1:25" ht="14.25" hidden="1" customHeight="1">
      <c r="A26" s="88"/>
      <c r="B26" s="154" t="s">
        <v>327</v>
      </c>
      <c r="C26" s="142" t="s">
        <v>328</v>
      </c>
      <c r="D26" s="143"/>
      <c r="E26" s="144">
        <v>191</v>
      </c>
      <c r="F26" s="145" t="s">
        <v>18</v>
      </c>
      <c r="G26" s="145" t="s">
        <v>300</v>
      </c>
      <c r="H26" s="145" t="s">
        <v>106</v>
      </c>
      <c r="I26" s="148"/>
      <c r="J26" s="148">
        <v>0.16666666666666669</v>
      </c>
      <c r="K26" s="146">
        <v>0</v>
      </c>
      <c r="L26" s="8"/>
      <c r="M26" s="92"/>
      <c r="N26" s="8"/>
      <c r="O26" s="8"/>
      <c r="P26" s="8"/>
      <c r="Q26" s="8"/>
      <c r="R26" s="8"/>
      <c r="S26" s="8"/>
      <c r="T26" s="8"/>
      <c r="U26" s="8"/>
      <c r="V26" s="8"/>
      <c r="W26" s="8"/>
      <c r="X26" s="8"/>
      <c r="Y26" s="8"/>
    </row>
    <row r="27" spans="1:25" ht="14.25" hidden="1" customHeight="1">
      <c r="A27" s="88"/>
      <c r="B27" s="154" t="s">
        <v>329</v>
      </c>
      <c r="C27" s="142" t="s">
        <v>330</v>
      </c>
      <c r="D27" s="143"/>
      <c r="E27" s="144">
        <v>192</v>
      </c>
      <c r="F27" s="145" t="s">
        <v>18</v>
      </c>
      <c r="G27" s="145" t="s">
        <v>300</v>
      </c>
      <c r="H27" s="145" t="s">
        <v>106</v>
      </c>
      <c r="I27" s="148"/>
      <c r="J27" s="148">
        <v>0.16666666666666669</v>
      </c>
      <c r="K27" s="146">
        <v>0</v>
      </c>
      <c r="L27" s="8"/>
      <c r="M27" s="92"/>
      <c r="N27" s="8"/>
      <c r="O27" s="8"/>
      <c r="P27" s="8"/>
      <c r="Q27" s="8"/>
      <c r="R27" s="8"/>
      <c r="S27" s="8"/>
      <c r="T27" s="8"/>
      <c r="U27" s="8"/>
      <c r="V27" s="8"/>
      <c r="W27" s="8"/>
      <c r="X27" s="8"/>
      <c r="Y27" s="8"/>
    </row>
    <row r="28" spans="1:25" ht="14.25" hidden="1" customHeight="1">
      <c r="A28" s="88"/>
      <c r="B28" s="154" t="s">
        <v>331</v>
      </c>
      <c r="C28" s="142" t="s">
        <v>332</v>
      </c>
      <c r="D28" s="143"/>
      <c r="E28" s="144">
        <v>193</v>
      </c>
      <c r="F28" s="145" t="s">
        <v>18</v>
      </c>
      <c r="G28" s="145" t="s">
        <v>300</v>
      </c>
      <c r="H28" s="145" t="s">
        <v>106</v>
      </c>
      <c r="I28" s="148"/>
      <c r="J28" s="148">
        <v>0.16666666666666669</v>
      </c>
      <c r="K28" s="146">
        <v>0</v>
      </c>
      <c r="L28" s="8"/>
      <c r="M28" s="92"/>
      <c r="N28" s="8"/>
      <c r="O28" s="8"/>
      <c r="P28" s="8"/>
      <c r="Q28" s="8"/>
      <c r="R28" s="8"/>
      <c r="S28" s="8"/>
      <c r="T28" s="8"/>
      <c r="U28" s="8"/>
      <c r="V28" s="8"/>
      <c r="W28" s="8"/>
      <c r="X28" s="8"/>
      <c r="Y28" s="8"/>
    </row>
    <row r="29" spans="1:25" ht="14.25" hidden="1" customHeight="1">
      <c r="A29" s="88"/>
      <c r="B29" s="154" t="s">
        <v>333</v>
      </c>
      <c r="C29" s="142" t="s">
        <v>334</v>
      </c>
      <c r="D29" s="143"/>
      <c r="E29" s="144">
        <v>194</v>
      </c>
      <c r="F29" s="145" t="s">
        <v>18</v>
      </c>
      <c r="G29" s="145" t="s">
        <v>300</v>
      </c>
      <c r="H29" s="145" t="s">
        <v>106</v>
      </c>
      <c r="I29" s="146"/>
      <c r="J29" s="148">
        <v>0.16666666666666669</v>
      </c>
      <c r="K29" s="146">
        <v>0</v>
      </c>
      <c r="L29" s="8"/>
      <c r="M29" s="92"/>
      <c r="N29" s="8"/>
      <c r="O29" s="8"/>
      <c r="P29" s="8"/>
      <c r="Q29" s="8"/>
      <c r="R29" s="8"/>
      <c r="S29" s="8"/>
      <c r="T29" s="8"/>
      <c r="U29" s="8"/>
      <c r="V29" s="8"/>
      <c r="W29" s="8"/>
      <c r="X29" s="8"/>
      <c r="Y29" s="8"/>
    </row>
    <row r="30" spans="1:25" ht="14.25" hidden="1" customHeight="1">
      <c r="A30" s="88"/>
      <c r="B30" s="154" t="s">
        <v>335</v>
      </c>
      <c r="C30" s="142" t="s">
        <v>336</v>
      </c>
      <c r="D30" s="143"/>
      <c r="E30" s="144">
        <v>198</v>
      </c>
      <c r="F30" s="145" t="s">
        <v>18</v>
      </c>
      <c r="G30" s="145" t="s">
        <v>300</v>
      </c>
      <c r="H30" s="145" t="s">
        <v>106</v>
      </c>
      <c r="I30" s="146"/>
      <c r="J30" s="148">
        <v>0.16666666666666669</v>
      </c>
      <c r="K30" s="146">
        <v>0</v>
      </c>
      <c r="L30" s="8"/>
      <c r="M30" s="92"/>
      <c r="N30" s="8"/>
      <c r="O30" s="8"/>
      <c r="P30" s="8"/>
      <c r="Q30" s="8"/>
      <c r="R30" s="8"/>
      <c r="S30" s="8"/>
      <c r="T30" s="8"/>
      <c r="U30" s="8"/>
      <c r="V30" s="8"/>
      <c r="W30" s="8"/>
      <c r="X30" s="8"/>
      <c r="Y30" s="8"/>
    </row>
    <row r="31" spans="1:25" ht="14.25" hidden="1" customHeight="1">
      <c r="A31" s="88"/>
      <c r="B31" s="154" t="s">
        <v>337</v>
      </c>
      <c r="C31" s="142" t="s">
        <v>338</v>
      </c>
      <c r="D31" s="143"/>
      <c r="E31" s="144">
        <v>199</v>
      </c>
      <c r="F31" s="145" t="s">
        <v>18</v>
      </c>
      <c r="G31" s="145" t="s">
        <v>300</v>
      </c>
      <c r="H31" s="145" t="s">
        <v>106</v>
      </c>
      <c r="I31" s="146"/>
      <c r="J31" s="148">
        <v>0.16666666666666669</v>
      </c>
      <c r="K31" s="146">
        <v>0</v>
      </c>
      <c r="L31" s="8"/>
      <c r="M31" s="92"/>
      <c r="N31" s="8"/>
      <c r="O31" s="8"/>
      <c r="P31" s="8"/>
      <c r="Q31" s="8"/>
      <c r="R31" s="8"/>
      <c r="S31" s="8"/>
      <c r="T31" s="8"/>
      <c r="U31" s="8"/>
      <c r="V31" s="8"/>
      <c r="W31" s="8"/>
      <c r="X31" s="8"/>
      <c r="Y31" s="8"/>
    </row>
    <row r="32" spans="1:25" ht="15" hidden="1" customHeight="1">
      <c r="A32" s="88"/>
      <c r="B32" s="154" t="s">
        <v>339</v>
      </c>
      <c r="C32" s="142" t="s">
        <v>340</v>
      </c>
      <c r="D32" s="143"/>
      <c r="E32" s="144">
        <v>200</v>
      </c>
      <c r="F32" s="145" t="s">
        <v>18</v>
      </c>
      <c r="G32" s="145" t="s">
        <v>300</v>
      </c>
      <c r="H32" s="145" t="s">
        <v>106</v>
      </c>
      <c r="I32" s="148"/>
      <c r="J32" s="148">
        <v>0.16666666666666669</v>
      </c>
      <c r="K32" s="146">
        <v>0</v>
      </c>
      <c r="L32" s="8"/>
      <c r="M32" s="92"/>
      <c r="N32" s="8"/>
      <c r="O32" s="8"/>
      <c r="P32" s="8"/>
      <c r="Q32" s="8"/>
      <c r="R32" s="8"/>
      <c r="S32" s="8"/>
      <c r="T32" s="8"/>
      <c r="U32" s="8"/>
      <c r="V32" s="8"/>
      <c r="W32" s="8"/>
      <c r="X32" s="8"/>
      <c r="Y32" s="8"/>
    </row>
    <row r="33" spans="1:25" ht="15" hidden="1" customHeight="1">
      <c r="A33" s="88"/>
      <c r="B33" s="154" t="s">
        <v>341</v>
      </c>
      <c r="C33" s="142" t="s">
        <v>342</v>
      </c>
      <c r="D33" s="143"/>
      <c r="E33" s="144">
        <v>201</v>
      </c>
      <c r="F33" s="145" t="s">
        <v>18</v>
      </c>
      <c r="G33" s="145" t="s">
        <v>300</v>
      </c>
      <c r="H33" s="145" t="s">
        <v>106</v>
      </c>
      <c r="I33" s="148"/>
      <c r="J33" s="148">
        <v>0.16666666666666669</v>
      </c>
      <c r="K33" s="146">
        <v>0</v>
      </c>
      <c r="L33" s="8"/>
      <c r="M33" s="92"/>
      <c r="N33" s="8"/>
      <c r="O33" s="8"/>
      <c r="P33" s="8"/>
      <c r="Q33" s="8"/>
      <c r="R33" s="8"/>
      <c r="S33" s="8"/>
      <c r="T33" s="8"/>
      <c r="U33" s="8"/>
      <c r="V33" s="8"/>
      <c r="W33" s="8"/>
      <c r="X33" s="8"/>
      <c r="Y33" s="8"/>
    </row>
    <row r="34" spans="1:25" ht="14.25" hidden="1" customHeight="1">
      <c r="A34" s="88"/>
      <c r="B34" s="154" t="s">
        <v>343</v>
      </c>
      <c r="C34" s="142" t="s">
        <v>344</v>
      </c>
      <c r="D34" s="143"/>
      <c r="E34" s="144">
        <v>202</v>
      </c>
      <c r="F34" s="145" t="s">
        <v>18</v>
      </c>
      <c r="G34" s="145" t="s">
        <v>300</v>
      </c>
      <c r="H34" s="145" t="s">
        <v>106</v>
      </c>
      <c r="I34" s="148"/>
      <c r="J34" s="148">
        <v>0.16666666666666669</v>
      </c>
      <c r="K34" s="146">
        <v>0</v>
      </c>
      <c r="L34" s="8"/>
      <c r="M34" s="92"/>
      <c r="N34" s="8"/>
      <c r="O34" s="8"/>
      <c r="P34" s="8"/>
      <c r="Q34" s="8"/>
      <c r="R34" s="8"/>
      <c r="S34" s="8"/>
      <c r="T34" s="8"/>
      <c r="U34" s="8"/>
      <c r="V34" s="8"/>
      <c r="W34" s="8"/>
      <c r="X34" s="8"/>
      <c r="Y34" s="8"/>
    </row>
    <row r="35" spans="1:25" ht="14.25" hidden="1" customHeight="1">
      <c r="A35" s="88"/>
      <c r="B35" s="154" t="s">
        <v>345</v>
      </c>
      <c r="C35" s="142" t="s">
        <v>346</v>
      </c>
      <c r="D35" s="143"/>
      <c r="E35" s="144">
        <v>203</v>
      </c>
      <c r="F35" s="145" t="s">
        <v>18</v>
      </c>
      <c r="G35" s="145" t="s">
        <v>300</v>
      </c>
      <c r="H35" s="145" t="s">
        <v>106</v>
      </c>
      <c r="I35" s="146"/>
      <c r="J35" s="148">
        <v>0.16666666666666669</v>
      </c>
      <c r="K35" s="146">
        <v>0</v>
      </c>
      <c r="L35" s="8"/>
      <c r="M35" s="92"/>
      <c r="N35" s="8"/>
      <c r="O35" s="8"/>
      <c r="P35" s="8"/>
      <c r="Q35" s="8"/>
      <c r="R35" s="8"/>
      <c r="S35" s="8"/>
      <c r="T35" s="8"/>
      <c r="U35" s="8"/>
      <c r="V35" s="8"/>
      <c r="W35" s="8"/>
      <c r="X35" s="8"/>
      <c r="Y35" s="8"/>
    </row>
    <row r="36" spans="1:25" ht="14.25" hidden="1" customHeight="1">
      <c r="A36" s="88"/>
      <c r="B36" s="154" t="s">
        <v>347</v>
      </c>
      <c r="C36" s="142" t="s">
        <v>348</v>
      </c>
      <c r="D36" s="143"/>
      <c r="E36" s="144">
        <v>207</v>
      </c>
      <c r="F36" s="145" t="s">
        <v>18</v>
      </c>
      <c r="G36" s="145" t="s">
        <v>300</v>
      </c>
      <c r="H36" s="145" t="s">
        <v>106</v>
      </c>
      <c r="I36" s="146"/>
      <c r="J36" s="148">
        <v>0.16666666666666669</v>
      </c>
      <c r="K36" s="146">
        <v>0</v>
      </c>
      <c r="L36" s="8"/>
      <c r="M36" s="92"/>
      <c r="N36" s="8"/>
      <c r="O36" s="8"/>
      <c r="P36" s="8"/>
      <c r="Q36" s="8"/>
      <c r="R36" s="8"/>
      <c r="S36" s="8"/>
      <c r="T36" s="8"/>
      <c r="U36" s="8"/>
      <c r="V36" s="8"/>
      <c r="W36" s="8"/>
      <c r="X36" s="8"/>
      <c r="Y36" s="8"/>
    </row>
    <row r="37" spans="1:25" ht="14.25" hidden="1" customHeight="1">
      <c r="A37" s="88"/>
      <c r="B37" s="154" t="s">
        <v>349</v>
      </c>
      <c r="C37" s="142" t="s">
        <v>350</v>
      </c>
      <c r="D37" s="143"/>
      <c r="E37" s="144">
        <v>208</v>
      </c>
      <c r="F37" s="145" t="s">
        <v>18</v>
      </c>
      <c r="G37" s="145" t="s">
        <v>300</v>
      </c>
      <c r="H37" s="145" t="s">
        <v>106</v>
      </c>
      <c r="I37" s="146"/>
      <c r="J37" s="148">
        <v>0.16666666666666669</v>
      </c>
      <c r="K37" s="146">
        <v>0</v>
      </c>
      <c r="L37" s="8"/>
      <c r="M37" s="92"/>
      <c r="N37" s="8"/>
      <c r="O37" s="8"/>
      <c r="P37" s="8"/>
      <c r="Q37" s="8"/>
      <c r="R37" s="8"/>
      <c r="S37" s="8"/>
      <c r="T37" s="8"/>
      <c r="U37" s="8"/>
      <c r="V37" s="8"/>
      <c r="W37" s="8"/>
      <c r="X37" s="8"/>
      <c r="Y37" s="8"/>
    </row>
    <row r="38" spans="1:25" ht="14.25" hidden="1" customHeight="1">
      <c r="A38" s="88"/>
      <c r="B38" s="154" t="s">
        <v>351</v>
      </c>
      <c r="C38" s="142" t="s">
        <v>352</v>
      </c>
      <c r="D38" s="143"/>
      <c r="E38" s="144">
        <v>209</v>
      </c>
      <c r="F38" s="145" t="s">
        <v>18</v>
      </c>
      <c r="G38" s="145" t="s">
        <v>300</v>
      </c>
      <c r="H38" s="145" t="s">
        <v>106</v>
      </c>
      <c r="I38" s="148"/>
      <c r="J38" s="148">
        <v>0.16666666666666669</v>
      </c>
      <c r="K38" s="146">
        <v>0</v>
      </c>
      <c r="L38" s="8"/>
      <c r="M38" s="92"/>
      <c r="N38" s="8"/>
      <c r="O38" s="8"/>
      <c r="P38" s="8"/>
      <c r="Q38" s="8"/>
      <c r="R38" s="8"/>
      <c r="S38" s="8"/>
      <c r="T38" s="8"/>
      <c r="U38" s="8"/>
      <c r="V38" s="8"/>
      <c r="W38" s="8"/>
      <c r="X38" s="8"/>
      <c r="Y38" s="8"/>
    </row>
    <row r="39" spans="1:25" ht="14.25" hidden="1" customHeight="1">
      <c r="A39" s="88"/>
      <c r="B39" s="154" t="s">
        <v>353</v>
      </c>
      <c r="C39" s="142" t="s">
        <v>354</v>
      </c>
      <c r="D39" s="143"/>
      <c r="E39" s="144">
        <v>210</v>
      </c>
      <c r="F39" s="145" t="s">
        <v>18</v>
      </c>
      <c r="G39" s="145" t="s">
        <v>300</v>
      </c>
      <c r="H39" s="145" t="s">
        <v>106</v>
      </c>
      <c r="I39" s="148"/>
      <c r="J39" s="148">
        <v>0.16666666666666669</v>
      </c>
      <c r="K39" s="146">
        <v>0</v>
      </c>
      <c r="L39" s="8"/>
      <c r="M39" s="92"/>
      <c r="N39" s="8"/>
      <c r="O39" s="8"/>
      <c r="P39" s="8"/>
      <c r="Q39" s="8"/>
      <c r="R39" s="8"/>
      <c r="S39" s="8"/>
      <c r="T39" s="8"/>
      <c r="U39" s="8"/>
      <c r="V39" s="8"/>
      <c r="W39" s="8"/>
      <c r="X39" s="8"/>
      <c r="Y39" s="8"/>
    </row>
    <row r="40" spans="1:25" ht="14.25" hidden="1" customHeight="1">
      <c r="A40" s="88"/>
      <c r="B40" s="154" t="s">
        <v>355</v>
      </c>
      <c r="C40" s="142" t="s">
        <v>356</v>
      </c>
      <c r="D40" s="143"/>
      <c r="E40" s="144">
        <v>211</v>
      </c>
      <c r="F40" s="145" t="s">
        <v>18</v>
      </c>
      <c r="G40" s="145" t="s">
        <v>300</v>
      </c>
      <c r="H40" s="145" t="s">
        <v>106</v>
      </c>
      <c r="I40" s="148"/>
      <c r="J40" s="148">
        <v>0.16666666666666669</v>
      </c>
      <c r="K40" s="146">
        <v>0</v>
      </c>
      <c r="L40" s="8"/>
      <c r="M40" s="92"/>
      <c r="N40" s="8"/>
      <c r="O40" s="8"/>
      <c r="P40" s="8"/>
      <c r="Q40" s="8"/>
      <c r="R40" s="8"/>
      <c r="S40" s="8"/>
      <c r="T40" s="8"/>
      <c r="U40" s="8"/>
      <c r="V40" s="8"/>
      <c r="W40" s="8"/>
      <c r="X40" s="8"/>
      <c r="Y40" s="8"/>
    </row>
    <row r="41" spans="1:25" ht="14.25" hidden="1" customHeight="1">
      <c r="A41" s="88"/>
      <c r="B41" s="154" t="s">
        <v>357</v>
      </c>
      <c r="C41" s="142" t="s">
        <v>358</v>
      </c>
      <c r="D41" s="143"/>
      <c r="E41" s="144">
        <v>212</v>
      </c>
      <c r="F41" s="145" t="s">
        <v>18</v>
      </c>
      <c r="G41" s="145" t="s">
        <v>300</v>
      </c>
      <c r="H41" s="145" t="s">
        <v>106</v>
      </c>
      <c r="I41" s="146"/>
      <c r="J41" s="148">
        <v>0.16666666666666669</v>
      </c>
      <c r="K41" s="146">
        <v>0</v>
      </c>
      <c r="L41" s="8"/>
      <c r="M41" s="92"/>
      <c r="N41" s="8"/>
      <c r="O41" s="8"/>
      <c r="P41" s="8"/>
      <c r="Q41" s="8"/>
      <c r="R41" s="8"/>
      <c r="S41" s="8"/>
      <c r="T41" s="8"/>
      <c r="U41" s="8"/>
      <c r="V41" s="8"/>
      <c r="W41" s="8"/>
      <c r="X41" s="8"/>
      <c r="Y41" s="8"/>
    </row>
    <row r="42" spans="1:25" ht="14.25" hidden="1" customHeight="1">
      <c r="A42" s="88"/>
      <c r="B42" s="154" t="s">
        <v>359</v>
      </c>
      <c r="C42" s="142" t="s">
        <v>360</v>
      </c>
      <c r="D42" s="143"/>
      <c r="E42" s="144">
        <v>214</v>
      </c>
      <c r="F42" s="145" t="s">
        <v>18</v>
      </c>
      <c r="G42" s="145" t="s">
        <v>300</v>
      </c>
      <c r="H42" s="145" t="s">
        <v>106</v>
      </c>
      <c r="I42" s="146" t="s">
        <v>400</v>
      </c>
      <c r="J42" s="155">
        <v>0.16666666666666666</v>
      </c>
      <c r="K42" s="146" t="e">
        <v>#VALUE!</v>
      </c>
      <c r="L42" s="8"/>
      <c r="M42" s="92"/>
      <c r="N42" s="8"/>
      <c r="O42" s="8"/>
      <c r="P42" s="8"/>
      <c r="Q42" s="8"/>
      <c r="R42" s="8"/>
      <c r="S42" s="8"/>
      <c r="T42" s="8"/>
      <c r="U42" s="8"/>
      <c r="V42" s="8"/>
      <c r="W42" s="8"/>
      <c r="X42" s="8"/>
      <c r="Y42" s="8"/>
    </row>
    <row r="43" spans="1:25" ht="14.25" hidden="1" customHeight="1">
      <c r="A43" s="88"/>
      <c r="B43" s="154" t="s">
        <v>361</v>
      </c>
      <c r="C43" s="142" t="s">
        <v>362</v>
      </c>
      <c r="D43" s="143"/>
      <c r="E43" s="144">
        <v>215</v>
      </c>
      <c r="F43" s="145" t="s">
        <v>18</v>
      </c>
      <c r="G43" s="145" t="s">
        <v>300</v>
      </c>
      <c r="H43" s="145" t="s">
        <v>106</v>
      </c>
      <c r="I43" s="146" t="s">
        <v>400</v>
      </c>
      <c r="J43" s="155">
        <v>0.16666666666666666</v>
      </c>
      <c r="K43" s="146" t="e">
        <v>#VALUE!</v>
      </c>
      <c r="L43" s="8"/>
      <c r="M43" s="92"/>
      <c r="N43" s="8"/>
      <c r="O43" s="8"/>
      <c r="P43" s="8"/>
      <c r="Q43" s="8"/>
      <c r="R43" s="8"/>
      <c r="S43" s="8"/>
      <c r="T43" s="8"/>
      <c r="U43" s="8"/>
      <c r="V43" s="8"/>
      <c r="W43" s="8"/>
      <c r="X43" s="8"/>
      <c r="Y43" s="8"/>
    </row>
    <row r="44" spans="1:25" ht="14.25" hidden="1" customHeight="1">
      <c r="A44" s="88"/>
      <c r="B44" s="154" t="s">
        <v>363</v>
      </c>
      <c r="C44" s="142" t="s">
        <v>364</v>
      </c>
      <c r="D44" s="143" t="s">
        <v>114</v>
      </c>
      <c r="E44" s="144">
        <v>216</v>
      </c>
      <c r="F44" s="145" t="s">
        <v>18</v>
      </c>
      <c r="G44" s="145" t="s">
        <v>300</v>
      </c>
      <c r="H44" s="145" t="s">
        <v>106</v>
      </c>
      <c r="I44" s="146">
        <v>0.5</v>
      </c>
      <c r="J44" s="155">
        <v>0.16666666666666666</v>
      </c>
      <c r="K44" s="146">
        <v>8.3333333333333329E-2</v>
      </c>
      <c r="L44" s="8"/>
      <c r="M44" s="92"/>
      <c r="N44" s="8"/>
      <c r="O44" s="8"/>
      <c r="P44" s="8"/>
      <c r="Q44" s="8"/>
      <c r="R44" s="8"/>
      <c r="S44" s="8"/>
      <c r="T44" s="8"/>
      <c r="U44" s="8"/>
      <c r="V44" s="8"/>
      <c r="W44" s="8"/>
      <c r="X44" s="8"/>
      <c r="Y44" s="8"/>
    </row>
    <row r="45" spans="1:25" ht="14.25" hidden="1" customHeight="1">
      <c r="A45" s="88"/>
      <c r="B45" s="154" t="s">
        <v>365</v>
      </c>
      <c r="C45" s="142" t="s">
        <v>366</v>
      </c>
      <c r="D45" s="143" t="s">
        <v>114</v>
      </c>
      <c r="E45" s="144">
        <v>217</v>
      </c>
      <c r="F45" s="145" t="s">
        <v>18</v>
      </c>
      <c r="G45" s="145" t="s">
        <v>300</v>
      </c>
      <c r="H45" s="145" t="s">
        <v>106</v>
      </c>
      <c r="I45" s="146">
        <v>0.5</v>
      </c>
      <c r="J45" s="155">
        <v>0.16666666666666666</v>
      </c>
      <c r="K45" s="146">
        <v>8.3333333333333329E-2</v>
      </c>
      <c r="L45" s="8"/>
      <c r="M45" s="92"/>
      <c r="N45" s="8"/>
      <c r="O45" s="8"/>
      <c r="P45" s="8"/>
      <c r="Q45" s="8"/>
      <c r="R45" s="8"/>
      <c r="S45" s="8"/>
      <c r="T45" s="8"/>
      <c r="U45" s="8"/>
      <c r="V45" s="8"/>
      <c r="W45" s="8"/>
      <c r="X45" s="8"/>
      <c r="Y45" s="8"/>
    </row>
    <row r="46" spans="1:25" ht="14.25" hidden="1" customHeight="1">
      <c r="A46" s="88"/>
      <c r="B46" s="154" t="s">
        <v>367</v>
      </c>
      <c r="C46" s="142" t="s">
        <v>368</v>
      </c>
      <c r="D46" s="143"/>
      <c r="E46" s="144">
        <v>218</v>
      </c>
      <c r="F46" s="145" t="s">
        <v>18</v>
      </c>
      <c r="G46" s="145" t="s">
        <v>300</v>
      </c>
      <c r="H46" s="145" t="s">
        <v>106</v>
      </c>
      <c r="I46" s="146" t="s">
        <v>400</v>
      </c>
      <c r="J46" s="155">
        <v>0.16666666666666666</v>
      </c>
      <c r="K46" s="146" t="e">
        <v>#VALUE!</v>
      </c>
      <c r="L46" s="8"/>
      <c r="M46" s="92"/>
      <c r="N46" s="8"/>
      <c r="O46" s="8"/>
      <c r="P46" s="8"/>
      <c r="Q46" s="8"/>
      <c r="R46" s="8"/>
      <c r="S46" s="8"/>
      <c r="T46" s="8"/>
      <c r="U46" s="8"/>
      <c r="V46" s="8"/>
      <c r="W46" s="8"/>
      <c r="X46" s="8"/>
      <c r="Y46" s="8"/>
    </row>
    <row r="47" spans="1:25" ht="14.25" hidden="1" customHeight="1">
      <c r="A47" s="88"/>
      <c r="B47" s="147" t="s">
        <v>369</v>
      </c>
      <c r="C47" s="142" t="s">
        <v>370</v>
      </c>
      <c r="D47" s="143"/>
      <c r="E47" s="144">
        <v>230</v>
      </c>
      <c r="F47" s="145" t="s">
        <v>18</v>
      </c>
      <c r="G47" s="145" t="s">
        <v>300</v>
      </c>
      <c r="H47" s="145" t="s">
        <v>106</v>
      </c>
      <c r="I47" s="146" t="s">
        <v>400</v>
      </c>
      <c r="J47" s="155">
        <v>0.16666666666666666</v>
      </c>
      <c r="K47" s="148" t="e">
        <v>#VALUE!</v>
      </c>
      <c r="L47" s="8"/>
      <c r="M47" s="92"/>
      <c r="N47" s="8"/>
      <c r="O47" s="8"/>
      <c r="P47" s="8"/>
      <c r="Q47" s="8"/>
      <c r="R47" s="8"/>
      <c r="S47" s="8"/>
      <c r="T47" s="8"/>
      <c r="U47" s="8"/>
      <c r="V47" s="8"/>
      <c r="W47" s="8"/>
      <c r="X47" s="8"/>
      <c r="Y47" s="8"/>
    </row>
    <row r="48" spans="1:25" ht="14.25" hidden="1" customHeight="1">
      <c r="A48" s="88"/>
      <c r="B48" s="147" t="s">
        <v>371</v>
      </c>
      <c r="C48" s="142" t="s">
        <v>372</v>
      </c>
      <c r="D48" s="143"/>
      <c r="E48" s="144">
        <v>231</v>
      </c>
      <c r="F48" s="145" t="s">
        <v>18</v>
      </c>
      <c r="G48" s="145" t="s">
        <v>300</v>
      </c>
      <c r="H48" s="145" t="s">
        <v>106</v>
      </c>
      <c r="I48" s="146" t="s">
        <v>400</v>
      </c>
      <c r="J48" s="155">
        <v>0.16666666666666666</v>
      </c>
      <c r="K48" s="148" t="e">
        <v>#VALUE!</v>
      </c>
      <c r="L48" s="8"/>
      <c r="M48" s="92"/>
      <c r="N48" s="8"/>
      <c r="O48" s="8"/>
      <c r="P48" s="8"/>
      <c r="Q48" s="8"/>
      <c r="R48" s="8"/>
      <c r="S48" s="8"/>
      <c r="T48" s="8"/>
      <c r="U48" s="8"/>
      <c r="V48" s="8"/>
      <c r="W48" s="8"/>
      <c r="X48" s="8"/>
      <c r="Y48" s="8"/>
    </row>
    <row r="49" spans="1:25" ht="14.25" hidden="1" customHeight="1">
      <c r="A49" s="88"/>
      <c r="B49" s="147" t="s">
        <v>373</v>
      </c>
      <c r="C49" s="142" t="s">
        <v>374</v>
      </c>
      <c r="D49" s="143" t="s">
        <v>114</v>
      </c>
      <c r="E49" s="144">
        <v>232</v>
      </c>
      <c r="F49" s="145" t="s">
        <v>18</v>
      </c>
      <c r="G49" s="145" t="s">
        <v>300</v>
      </c>
      <c r="H49" s="145" t="s">
        <v>106</v>
      </c>
      <c r="I49" s="146">
        <v>0.2</v>
      </c>
      <c r="J49" s="155">
        <v>0.16666666666666666</v>
      </c>
      <c r="K49" s="148">
        <v>3.3333333333333333E-2</v>
      </c>
      <c r="L49" s="8"/>
      <c r="M49" s="92"/>
      <c r="N49" s="8"/>
      <c r="O49" s="8"/>
      <c r="P49" s="8"/>
      <c r="Q49" s="8"/>
      <c r="R49" s="8"/>
      <c r="S49" s="8"/>
      <c r="T49" s="8"/>
      <c r="U49" s="8"/>
      <c r="V49" s="8"/>
      <c r="W49" s="8"/>
      <c r="X49" s="8"/>
      <c r="Y49" s="8"/>
    </row>
    <row r="50" spans="1:25" ht="14.25" hidden="1" customHeight="1">
      <c r="A50" s="88"/>
      <c r="B50" s="147" t="s">
        <v>375</v>
      </c>
      <c r="C50" s="142" t="s">
        <v>376</v>
      </c>
      <c r="D50" s="143"/>
      <c r="E50" s="144">
        <v>233</v>
      </c>
      <c r="F50" s="145" t="s">
        <v>18</v>
      </c>
      <c r="G50" s="145" t="s">
        <v>300</v>
      </c>
      <c r="H50" s="145" t="s">
        <v>106</v>
      </c>
      <c r="I50" s="146" t="s">
        <v>400</v>
      </c>
      <c r="J50" s="155">
        <v>0.16666666666666666</v>
      </c>
      <c r="K50" s="148" t="e">
        <v>#VALUE!</v>
      </c>
      <c r="L50" s="8"/>
      <c r="M50" s="92"/>
      <c r="N50" s="8"/>
      <c r="O50" s="8"/>
      <c r="P50" s="8"/>
      <c r="Q50" s="8"/>
      <c r="R50" s="8"/>
      <c r="S50" s="8"/>
      <c r="T50" s="8"/>
      <c r="U50" s="8"/>
      <c r="V50" s="8"/>
      <c r="W50" s="8"/>
      <c r="X50" s="8"/>
      <c r="Y50" s="8"/>
    </row>
    <row r="51" spans="1:25" ht="14.25" hidden="1" customHeight="1">
      <c r="A51" s="88"/>
      <c r="B51" s="147" t="s">
        <v>377</v>
      </c>
      <c r="C51" s="142" t="s">
        <v>378</v>
      </c>
      <c r="D51" s="143" t="s">
        <v>114</v>
      </c>
      <c r="E51" s="144">
        <v>234</v>
      </c>
      <c r="F51" s="145" t="s">
        <v>18</v>
      </c>
      <c r="G51" s="145" t="s">
        <v>300</v>
      </c>
      <c r="H51" s="145" t="s">
        <v>106</v>
      </c>
      <c r="I51" s="146">
        <v>0.2</v>
      </c>
      <c r="J51" s="155">
        <v>0.16666666666666666</v>
      </c>
      <c r="K51" s="148">
        <v>3.3333333333333333E-2</v>
      </c>
      <c r="L51" s="8"/>
      <c r="M51" s="92"/>
      <c r="N51" s="8"/>
      <c r="O51" s="8"/>
      <c r="P51" s="8"/>
      <c r="Q51" s="8"/>
      <c r="R51" s="8"/>
      <c r="S51" s="8"/>
      <c r="T51" s="8"/>
      <c r="U51" s="8"/>
      <c r="V51" s="8"/>
      <c r="W51" s="8"/>
      <c r="X51" s="8"/>
      <c r="Y51" s="8"/>
    </row>
    <row r="52" spans="1:25" ht="14.25" hidden="1" customHeight="1">
      <c r="A52" s="88"/>
      <c r="B52" s="147" t="s">
        <v>379</v>
      </c>
      <c r="C52" s="142" t="s">
        <v>380</v>
      </c>
      <c r="D52" s="143" t="s">
        <v>114</v>
      </c>
      <c r="E52" s="144">
        <v>235</v>
      </c>
      <c r="F52" s="145" t="s">
        <v>18</v>
      </c>
      <c r="G52" s="145" t="s">
        <v>300</v>
      </c>
      <c r="H52" s="145" t="s">
        <v>106</v>
      </c>
      <c r="I52" s="146">
        <v>0.2</v>
      </c>
      <c r="J52" s="155">
        <v>0.16666666666666666</v>
      </c>
      <c r="K52" s="148">
        <v>3.3333333333333333E-2</v>
      </c>
      <c r="L52" s="8"/>
      <c r="M52" s="92"/>
      <c r="N52" s="8"/>
      <c r="O52" s="8"/>
      <c r="P52" s="8"/>
      <c r="Q52" s="8"/>
      <c r="R52" s="8"/>
      <c r="S52" s="8"/>
      <c r="T52" s="8"/>
      <c r="U52" s="8"/>
      <c r="V52" s="8"/>
      <c r="W52" s="8"/>
      <c r="X52" s="8"/>
      <c r="Y52" s="8"/>
    </row>
    <row r="53" spans="1:25" ht="14.25" hidden="1" customHeight="1">
      <c r="A53" s="88"/>
      <c r="B53" s="147" t="s">
        <v>381</v>
      </c>
      <c r="C53" s="142" t="s">
        <v>382</v>
      </c>
      <c r="D53" s="143" t="s">
        <v>114</v>
      </c>
      <c r="E53" s="144">
        <v>236</v>
      </c>
      <c r="F53" s="145" t="s">
        <v>18</v>
      </c>
      <c r="G53" s="145" t="s">
        <v>300</v>
      </c>
      <c r="H53" s="145" t="s">
        <v>106</v>
      </c>
      <c r="I53" s="146">
        <v>0.2</v>
      </c>
      <c r="J53" s="155">
        <v>0.16666666666666666</v>
      </c>
      <c r="K53" s="148">
        <v>3.3333333333333333E-2</v>
      </c>
      <c r="L53" s="8"/>
      <c r="M53" s="92"/>
      <c r="N53" s="8"/>
      <c r="O53" s="8"/>
      <c r="P53" s="8"/>
      <c r="Q53" s="8"/>
      <c r="R53" s="8"/>
      <c r="S53" s="8"/>
      <c r="T53" s="8"/>
      <c r="U53" s="8"/>
      <c r="V53" s="8"/>
      <c r="W53" s="8"/>
      <c r="X53" s="8"/>
      <c r="Y53" s="8"/>
    </row>
    <row r="54" spans="1:25" ht="14.25" hidden="1" customHeight="1">
      <c r="A54" s="88"/>
      <c r="B54" s="147" t="s">
        <v>383</v>
      </c>
      <c r="C54" s="142" t="s">
        <v>384</v>
      </c>
      <c r="D54" s="143" t="s">
        <v>114</v>
      </c>
      <c r="E54" s="144">
        <v>237</v>
      </c>
      <c r="F54" s="145" t="s">
        <v>18</v>
      </c>
      <c r="G54" s="145" t="s">
        <v>300</v>
      </c>
      <c r="H54" s="145" t="s">
        <v>106</v>
      </c>
      <c r="I54" s="146">
        <v>0.2</v>
      </c>
      <c r="J54" s="155">
        <v>0.16666666666666666</v>
      </c>
      <c r="K54" s="148">
        <v>3.3333333333333333E-2</v>
      </c>
      <c r="L54" s="8"/>
      <c r="M54" s="92"/>
      <c r="N54" s="8"/>
      <c r="O54" s="8"/>
      <c r="P54" s="8"/>
      <c r="Q54" s="8"/>
      <c r="R54" s="8"/>
      <c r="S54" s="8"/>
      <c r="T54" s="8"/>
      <c r="U54" s="8"/>
      <c r="V54" s="8"/>
      <c r="W54" s="8"/>
      <c r="X54" s="8"/>
      <c r="Y54" s="8"/>
    </row>
    <row r="55" spans="1:25" ht="14.25" hidden="1" customHeight="1">
      <c r="A55" s="88"/>
      <c r="B55" s="147" t="s">
        <v>385</v>
      </c>
      <c r="C55" s="142" t="s">
        <v>386</v>
      </c>
      <c r="D55" s="143"/>
      <c r="E55" s="144">
        <v>239</v>
      </c>
      <c r="F55" s="145" t="s">
        <v>18</v>
      </c>
      <c r="G55" s="145" t="s">
        <v>300</v>
      </c>
      <c r="H55" s="145" t="s">
        <v>106</v>
      </c>
      <c r="I55" s="146" t="s">
        <v>400</v>
      </c>
      <c r="J55" s="155">
        <v>0.16666666666666666</v>
      </c>
      <c r="K55" s="148" t="e">
        <v>#VALUE!</v>
      </c>
      <c r="L55" s="8"/>
      <c r="M55" s="92"/>
      <c r="N55" s="8"/>
      <c r="O55" s="8"/>
      <c r="P55" s="8"/>
      <c r="Q55" s="8"/>
      <c r="R55" s="8"/>
      <c r="S55" s="8"/>
      <c r="T55" s="8"/>
      <c r="U55" s="8"/>
      <c r="V55" s="8"/>
      <c r="W55" s="8"/>
      <c r="X55" s="8"/>
      <c r="Y55" s="8"/>
    </row>
    <row r="56" spans="1:25" ht="14.25" hidden="1" customHeight="1">
      <c r="A56" s="88"/>
      <c r="B56" s="147" t="s">
        <v>387</v>
      </c>
      <c r="C56" s="142" t="s">
        <v>388</v>
      </c>
      <c r="D56" s="143"/>
      <c r="E56" s="144">
        <v>240</v>
      </c>
      <c r="F56" s="145" t="s">
        <v>18</v>
      </c>
      <c r="G56" s="145" t="s">
        <v>300</v>
      </c>
      <c r="H56" s="145" t="s">
        <v>106</v>
      </c>
      <c r="I56" s="146" t="s">
        <v>400</v>
      </c>
      <c r="J56" s="155">
        <v>0.16666666666666666</v>
      </c>
      <c r="K56" s="148" t="e">
        <v>#VALUE!</v>
      </c>
      <c r="L56" s="8"/>
      <c r="M56" s="92"/>
      <c r="N56" s="8"/>
      <c r="O56" s="8"/>
      <c r="P56" s="8"/>
      <c r="Q56" s="8"/>
      <c r="R56" s="8"/>
      <c r="S56" s="8"/>
      <c r="T56" s="8"/>
      <c r="U56" s="8"/>
      <c r="V56" s="8"/>
      <c r="W56" s="8"/>
      <c r="X56" s="8"/>
      <c r="Y56" s="8"/>
    </row>
    <row r="57" spans="1:25" ht="14.25" hidden="1" customHeight="1">
      <c r="A57" s="88"/>
      <c r="B57" s="147" t="s">
        <v>389</v>
      </c>
      <c r="C57" s="142" t="s">
        <v>390</v>
      </c>
      <c r="D57" s="143"/>
      <c r="E57" s="144">
        <v>242</v>
      </c>
      <c r="F57" s="145" t="s">
        <v>18</v>
      </c>
      <c r="G57" s="145" t="s">
        <v>300</v>
      </c>
      <c r="H57" s="145" t="s">
        <v>106</v>
      </c>
      <c r="I57" s="146" t="s">
        <v>400</v>
      </c>
      <c r="J57" s="155">
        <v>0.16666666666666666</v>
      </c>
      <c r="K57" s="148" t="e">
        <v>#VALUE!</v>
      </c>
      <c r="L57" s="8"/>
      <c r="M57" s="92"/>
      <c r="N57" s="8"/>
      <c r="O57" s="8"/>
      <c r="P57" s="8"/>
      <c r="Q57" s="8"/>
      <c r="R57" s="8"/>
      <c r="S57" s="8"/>
      <c r="T57" s="8"/>
      <c r="U57" s="8"/>
      <c r="V57" s="8"/>
      <c r="W57" s="8"/>
      <c r="X57" s="8"/>
      <c r="Y57" s="8"/>
    </row>
    <row r="58" spans="1:25" ht="14.25" hidden="1" customHeight="1">
      <c r="A58" s="88"/>
      <c r="B58" s="147" t="s">
        <v>391</v>
      </c>
      <c r="C58" s="142" t="s">
        <v>392</v>
      </c>
      <c r="D58" s="143"/>
      <c r="E58" s="144">
        <v>243</v>
      </c>
      <c r="F58" s="145" t="s">
        <v>18</v>
      </c>
      <c r="G58" s="145" t="s">
        <v>82</v>
      </c>
      <c r="H58" s="145" t="s">
        <v>106</v>
      </c>
      <c r="I58" s="146" t="s">
        <v>400</v>
      </c>
      <c r="J58" s="148">
        <v>0.33333333333333331</v>
      </c>
      <c r="K58" s="145" t="e">
        <v>#VALUE!</v>
      </c>
      <c r="L58" s="8"/>
      <c r="M58" s="92"/>
      <c r="N58" s="8"/>
      <c r="O58" s="8"/>
      <c r="P58" s="8"/>
      <c r="Q58" s="8"/>
      <c r="R58" s="8"/>
      <c r="S58" s="8"/>
      <c r="T58" s="8"/>
      <c r="U58" s="8"/>
      <c r="V58" s="8"/>
      <c r="W58" s="8"/>
      <c r="X58" s="8"/>
      <c r="Y58" s="8"/>
    </row>
    <row r="59" spans="1:25" ht="14.25" hidden="1" customHeight="1">
      <c r="A59" s="88"/>
      <c r="B59" s="147" t="s">
        <v>393</v>
      </c>
      <c r="C59" s="142" t="s">
        <v>394</v>
      </c>
      <c r="D59" s="143"/>
      <c r="E59" s="144">
        <v>244</v>
      </c>
      <c r="F59" s="145" t="s">
        <v>18</v>
      </c>
      <c r="G59" s="145" t="s">
        <v>82</v>
      </c>
      <c r="H59" s="145" t="s">
        <v>106</v>
      </c>
      <c r="I59" s="146" t="s">
        <v>400</v>
      </c>
      <c r="J59" s="148">
        <v>0.33333333333333331</v>
      </c>
      <c r="K59" s="145" t="e">
        <v>#VALUE!</v>
      </c>
      <c r="L59" s="8"/>
      <c r="M59" s="92"/>
      <c r="N59" s="8"/>
      <c r="O59" s="8"/>
      <c r="P59" s="8"/>
      <c r="Q59" s="8"/>
      <c r="R59" s="8"/>
      <c r="S59" s="8"/>
      <c r="T59" s="8"/>
      <c r="U59" s="8"/>
      <c r="V59" s="8"/>
      <c r="W59" s="8"/>
      <c r="X59" s="8"/>
      <c r="Y59" s="8"/>
    </row>
    <row r="60" spans="1:25" ht="14.25" hidden="1" customHeight="1">
      <c r="A60" s="88"/>
      <c r="B60" s="147" t="s">
        <v>395</v>
      </c>
      <c r="C60" s="142" t="s">
        <v>396</v>
      </c>
      <c r="D60" s="143"/>
      <c r="E60" s="144">
        <v>245</v>
      </c>
      <c r="F60" s="145" t="s">
        <v>18</v>
      </c>
      <c r="G60" s="145" t="s">
        <v>82</v>
      </c>
      <c r="H60" s="145" t="s">
        <v>106</v>
      </c>
      <c r="I60" s="146" t="s">
        <v>400</v>
      </c>
      <c r="J60" s="148">
        <v>0.33333333333333331</v>
      </c>
      <c r="K60" s="145" t="e">
        <v>#VALUE!</v>
      </c>
      <c r="L60" s="8"/>
      <c r="M60" s="92"/>
      <c r="N60" s="8"/>
      <c r="O60" s="8"/>
      <c r="P60" s="8"/>
      <c r="Q60" s="8"/>
      <c r="R60" s="8"/>
      <c r="S60" s="8"/>
      <c r="T60" s="8"/>
      <c r="U60" s="8"/>
      <c r="V60" s="8"/>
      <c r="W60" s="8"/>
      <c r="X60" s="8"/>
      <c r="Y60" s="8"/>
    </row>
    <row r="61" spans="1:25" ht="14.25" hidden="1" customHeight="1">
      <c r="A61" s="88"/>
      <c r="B61" s="147" t="s">
        <v>397</v>
      </c>
      <c r="C61" s="156" t="s">
        <v>398</v>
      </c>
      <c r="D61" s="143"/>
      <c r="E61" s="144">
        <v>246</v>
      </c>
      <c r="F61" s="145" t="s">
        <v>18</v>
      </c>
      <c r="G61" s="145" t="s">
        <v>82</v>
      </c>
      <c r="H61" s="145" t="s">
        <v>106</v>
      </c>
      <c r="I61" s="146" t="s">
        <v>400</v>
      </c>
      <c r="J61" s="148">
        <v>0.33333333333333331</v>
      </c>
      <c r="K61" s="145" t="e">
        <v>#VALUE!</v>
      </c>
      <c r="L61" s="8"/>
      <c r="M61" s="92"/>
      <c r="N61" s="8"/>
      <c r="O61" s="8"/>
      <c r="P61" s="8"/>
      <c r="Q61" s="8"/>
      <c r="R61" s="8"/>
      <c r="S61" s="8"/>
      <c r="T61" s="8"/>
      <c r="U61" s="8"/>
      <c r="V61" s="8"/>
      <c r="W61" s="8"/>
      <c r="X61" s="8"/>
      <c r="Y61" s="8"/>
    </row>
    <row r="62" spans="1:25" ht="14.25" hidden="1" customHeight="1">
      <c r="A62" s="88"/>
      <c r="B62" s="147" t="s">
        <v>399</v>
      </c>
      <c r="C62" s="142" t="s">
        <v>400</v>
      </c>
      <c r="D62" s="143" t="s">
        <v>114</v>
      </c>
      <c r="E62" s="144">
        <v>248</v>
      </c>
      <c r="F62" s="145" t="s">
        <v>18</v>
      </c>
      <c r="G62" s="145" t="s">
        <v>82</v>
      </c>
      <c r="H62" s="145" t="s">
        <v>106</v>
      </c>
      <c r="I62" s="146">
        <v>1</v>
      </c>
      <c r="J62" s="148">
        <v>0.33333333333333331</v>
      </c>
      <c r="K62" s="148">
        <v>0.33333333333333331</v>
      </c>
      <c r="L62" s="8"/>
      <c r="M62" s="92"/>
      <c r="N62" s="8"/>
      <c r="O62" s="8"/>
      <c r="P62" s="8"/>
      <c r="Q62" s="8"/>
      <c r="R62" s="8"/>
      <c r="S62" s="8"/>
      <c r="T62" s="8"/>
      <c r="U62" s="8"/>
      <c r="V62" s="8"/>
      <c r="W62" s="8"/>
      <c r="X62" s="8"/>
      <c r="Y62" s="8"/>
    </row>
    <row r="63" spans="1:25" ht="14.25" hidden="1" customHeight="1">
      <c r="A63" s="88"/>
      <c r="B63" s="147" t="s">
        <v>401</v>
      </c>
      <c r="C63" s="142" t="s">
        <v>402</v>
      </c>
      <c r="D63" s="143"/>
      <c r="E63" s="144">
        <v>249</v>
      </c>
      <c r="F63" s="145" t="s">
        <v>18</v>
      </c>
      <c r="G63" s="145" t="s">
        <v>82</v>
      </c>
      <c r="H63" s="145" t="s">
        <v>106</v>
      </c>
      <c r="I63" s="146" t="s">
        <v>400</v>
      </c>
      <c r="J63" s="148">
        <v>0.33333333333333331</v>
      </c>
      <c r="K63" s="148" t="e">
        <v>#VALUE!</v>
      </c>
      <c r="L63" s="8"/>
      <c r="M63" s="92"/>
      <c r="N63" s="8"/>
      <c r="O63" s="8"/>
      <c r="P63" s="8"/>
      <c r="Q63" s="8"/>
      <c r="R63" s="8"/>
      <c r="S63" s="8"/>
      <c r="T63" s="8"/>
      <c r="U63" s="8"/>
      <c r="V63" s="8"/>
      <c r="W63" s="8"/>
      <c r="X63" s="8"/>
      <c r="Y63" s="8"/>
    </row>
    <row r="64" spans="1:25" ht="14.25" hidden="1" customHeight="1">
      <c r="A64" s="88"/>
      <c r="B64" s="147" t="s">
        <v>403</v>
      </c>
      <c r="C64" s="142" t="s">
        <v>404</v>
      </c>
      <c r="D64" s="143"/>
      <c r="E64" s="144">
        <v>250</v>
      </c>
      <c r="F64" s="145" t="s">
        <v>18</v>
      </c>
      <c r="G64" s="145" t="s">
        <v>82</v>
      </c>
      <c r="H64" s="145" t="s">
        <v>106</v>
      </c>
      <c r="I64" s="146" t="s">
        <v>400</v>
      </c>
      <c r="J64" s="148">
        <v>0.33333333333333331</v>
      </c>
      <c r="K64" s="148" t="e">
        <v>#VALUE!</v>
      </c>
      <c r="L64" s="8"/>
      <c r="M64" s="92"/>
      <c r="N64" s="8"/>
      <c r="O64" s="8"/>
      <c r="P64" s="8"/>
      <c r="Q64" s="8"/>
      <c r="R64" s="8"/>
      <c r="S64" s="8"/>
      <c r="T64" s="8"/>
      <c r="U64" s="8"/>
      <c r="V64" s="8"/>
      <c r="W64" s="8"/>
      <c r="X64" s="8"/>
      <c r="Y64" s="8"/>
    </row>
    <row r="65" spans="1:25" ht="14.25" hidden="1" customHeight="1">
      <c r="A65" s="88"/>
      <c r="B65" s="147" t="s">
        <v>405</v>
      </c>
      <c r="C65" s="142" t="s">
        <v>406</v>
      </c>
      <c r="D65" s="143" t="s">
        <v>114</v>
      </c>
      <c r="E65" s="144">
        <v>251</v>
      </c>
      <c r="F65" s="145" t="s">
        <v>18</v>
      </c>
      <c r="G65" s="145" t="s">
        <v>82</v>
      </c>
      <c r="H65" s="145" t="s">
        <v>106</v>
      </c>
      <c r="I65" s="146">
        <v>1</v>
      </c>
      <c r="J65" s="148">
        <v>0.33333333333333331</v>
      </c>
      <c r="K65" s="148">
        <v>0.33333333333333331</v>
      </c>
      <c r="L65" s="8"/>
      <c r="M65" s="92"/>
      <c r="N65" s="8"/>
      <c r="O65" s="8"/>
      <c r="P65" s="8"/>
      <c r="Q65" s="8"/>
      <c r="R65" s="8"/>
      <c r="S65" s="8"/>
      <c r="T65" s="8"/>
      <c r="U65" s="8"/>
      <c r="V65" s="8"/>
      <c r="W65" s="8"/>
      <c r="X65" s="8"/>
      <c r="Y65" s="8"/>
    </row>
    <row r="66" spans="1:25" ht="14.25" hidden="1" customHeight="1">
      <c r="A66" s="88"/>
      <c r="B66" s="147" t="s">
        <v>407</v>
      </c>
      <c r="C66" s="142" t="s">
        <v>408</v>
      </c>
      <c r="D66" s="143"/>
      <c r="E66" s="144">
        <v>252</v>
      </c>
      <c r="F66" s="145" t="s">
        <v>18</v>
      </c>
      <c r="G66" s="145" t="s">
        <v>82</v>
      </c>
      <c r="H66" s="145" t="s">
        <v>106</v>
      </c>
      <c r="I66" s="146" t="s">
        <v>400</v>
      </c>
      <c r="J66" s="148">
        <v>0.33333333333333331</v>
      </c>
      <c r="K66" s="148" t="e">
        <v>#VALUE!</v>
      </c>
      <c r="L66" s="8"/>
      <c r="M66" s="92"/>
      <c r="N66" s="8"/>
      <c r="O66" s="8"/>
      <c r="P66" s="8"/>
      <c r="Q66" s="8"/>
      <c r="R66" s="8"/>
      <c r="S66" s="8"/>
      <c r="T66" s="8"/>
      <c r="U66" s="8"/>
      <c r="V66" s="8"/>
      <c r="W66" s="8"/>
      <c r="X66" s="8"/>
      <c r="Y66" s="8"/>
    </row>
    <row r="67" spans="1:25" ht="14.25" hidden="1" customHeight="1">
      <c r="A67" s="88"/>
      <c r="B67" s="147" t="s">
        <v>409</v>
      </c>
      <c r="C67" s="142" t="s">
        <v>410</v>
      </c>
      <c r="D67" s="143"/>
      <c r="E67" s="144">
        <v>253</v>
      </c>
      <c r="F67" s="145" t="s">
        <v>18</v>
      </c>
      <c r="G67" s="145" t="s">
        <v>82</v>
      </c>
      <c r="H67" s="145" t="s">
        <v>106</v>
      </c>
      <c r="I67" s="146" t="s">
        <v>400</v>
      </c>
      <c r="J67" s="148">
        <v>0.33333333333333331</v>
      </c>
      <c r="K67" s="148" t="e">
        <v>#VALUE!</v>
      </c>
      <c r="L67" s="8"/>
      <c r="M67" s="92"/>
      <c r="N67" s="8"/>
      <c r="O67" s="8"/>
      <c r="P67" s="8"/>
      <c r="Q67" s="8"/>
      <c r="R67" s="8"/>
      <c r="S67" s="8"/>
      <c r="T67" s="8"/>
      <c r="U67" s="8"/>
      <c r="V67" s="8"/>
      <c r="W67" s="8"/>
      <c r="X67" s="8"/>
      <c r="Y67" s="8"/>
    </row>
    <row r="68" spans="1:25" ht="14.25" hidden="1" customHeight="1">
      <c r="A68" s="88"/>
      <c r="B68" s="147" t="s">
        <v>411</v>
      </c>
      <c r="C68" s="142" t="s">
        <v>412</v>
      </c>
      <c r="D68" s="143"/>
      <c r="E68" s="144">
        <v>254</v>
      </c>
      <c r="F68" s="145" t="s">
        <v>18</v>
      </c>
      <c r="G68" s="145" t="s">
        <v>82</v>
      </c>
      <c r="H68" s="145" t="s">
        <v>106</v>
      </c>
      <c r="I68" s="146" t="s">
        <v>400</v>
      </c>
      <c r="J68" s="148">
        <v>0.33333333333333331</v>
      </c>
      <c r="K68" s="148" t="e">
        <v>#VALUE!</v>
      </c>
      <c r="L68" s="8"/>
      <c r="M68" s="92"/>
      <c r="N68" s="8"/>
      <c r="O68" s="8"/>
      <c r="P68" s="8"/>
      <c r="Q68" s="8"/>
      <c r="R68" s="8"/>
      <c r="S68" s="8"/>
      <c r="T68" s="8"/>
      <c r="U68" s="8"/>
      <c r="V68" s="8"/>
      <c r="W68" s="8"/>
      <c r="X68" s="8"/>
      <c r="Y68" s="8"/>
    </row>
    <row r="69" spans="1:25" ht="14.25" hidden="1" customHeight="1">
      <c r="A69" s="88"/>
      <c r="B69" s="147" t="s">
        <v>413</v>
      </c>
      <c r="C69" s="142" t="s">
        <v>414</v>
      </c>
      <c r="D69" s="143"/>
      <c r="E69" s="144">
        <v>255</v>
      </c>
      <c r="F69" s="145" t="s">
        <v>18</v>
      </c>
      <c r="G69" s="145" t="s">
        <v>82</v>
      </c>
      <c r="H69" s="145" t="s">
        <v>106</v>
      </c>
      <c r="I69" s="146" t="s">
        <v>400</v>
      </c>
      <c r="J69" s="148">
        <v>0.33333333333333331</v>
      </c>
      <c r="K69" s="148" t="e">
        <v>#VALUE!</v>
      </c>
      <c r="L69" s="8"/>
      <c r="M69" s="92"/>
      <c r="N69" s="8"/>
      <c r="O69" s="8"/>
      <c r="P69" s="8"/>
      <c r="Q69" s="8"/>
      <c r="R69" s="8"/>
      <c r="S69" s="8"/>
      <c r="T69" s="8"/>
      <c r="U69" s="8"/>
      <c r="V69" s="8"/>
      <c r="W69" s="8"/>
      <c r="X69" s="8"/>
      <c r="Y69" s="8"/>
    </row>
    <row r="70" spans="1:25" ht="14.25" hidden="1" customHeight="1">
      <c r="A70" s="88"/>
      <c r="B70" s="147" t="s">
        <v>415</v>
      </c>
      <c r="C70" s="142" t="s">
        <v>416</v>
      </c>
      <c r="D70" s="143"/>
      <c r="E70" s="144">
        <v>256</v>
      </c>
      <c r="F70" s="145" t="s">
        <v>18</v>
      </c>
      <c r="G70" s="145" t="s">
        <v>82</v>
      </c>
      <c r="H70" s="145" t="s">
        <v>106</v>
      </c>
      <c r="I70" s="146" t="s">
        <v>400</v>
      </c>
      <c r="J70" s="148">
        <v>0.33333333333333331</v>
      </c>
      <c r="K70" s="148" t="e">
        <v>#VALUE!</v>
      </c>
      <c r="L70" s="8"/>
      <c r="M70" s="92"/>
      <c r="N70" s="8"/>
      <c r="O70" s="8"/>
      <c r="P70" s="8"/>
      <c r="Q70" s="8"/>
      <c r="R70" s="8"/>
      <c r="S70" s="8"/>
      <c r="T70" s="8"/>
      <c r="U70" s="8"/>
      <c r="V70" s="8"/>
      <c r="W70" s="8"/>
      <c r="X70" s="8"/>
      <c r="Y70" s="8"/>
    </row>
    <row r="71" spans="1:25" ht="14.25" hidden="1" customHeight="1">
      <c r="A71" s="88"/>
      <c r="B71" s="147" t="s">
        <v>417</v>
      </c>
      <c r="C71" s="142" t="s">
        <v>418</v>
      </c>
      <c r="D71" s="143"/>
      <c r="E71" s="144">
        <v>257</v>
      </c>
      <c r="F71" s="145" t="s">
        <v>18</v>
      </c>
      <c r="G71" s="145" t="s">
        <v>82</v>
      </c>
      <c r="H71" s="145" t="s">
        <v>106</v>
      </c>
      <c r="I71" s="146" t="s">
        <v>400</v>
      </c>
      <c r="J71" s="148">
        <v>0.33333333333333331</v>
      </c>
      <c r="K71" s="148" t="e">
        <v>#VALUE!</v>
      </c>
      <c r="L71" s="8"/>
      <c r="M71" s="92"/>
      <c r="N71" s="8"/>
      <c r="O71" s="8"/>
      <c r="P71" s="8"/>
      <c r="Q71" s="8"/>
      <c r="R71" s="8"/>
      <c r="S71" s="8"/>
      <c r="T71" s="8"/>
      <c r="U71" s="8"/>
      <c r="V71" s="8"/>
      <c r="W71" s="8"/>
      <c r="X71" s="8"/>
      <c r="Y71" s="8"/>
    </row>
    <row r="72" spans="1:25" ht="14.25" hidden="1" customHeight="1">
      <c r="A72" s="88"/>
      <c r="B72" s="147" t="s">
        <v>419</v>
      </c>
      <c r="C72" s="142" t="s">
        <v>420</v>
      </c>
      <c r="D72" s="143"/>
      <c r="E72" s="144">
        <v>258</v>
      </c>
      <c r="F72" s="145" t="s">
        <v>18</v>
      </c>
      <c r="G72" s="145" t="s">
        <v>82</v>
      </c>
      <c r="H72" s="145" t="s">
        <v>106</v>
      </c>
      <c r="I72" s="146" t="s">
        <v>400</v>
      </c>
      <c r="J72" s="148">
        <v>0.33333333333333331</v>
      </c>
      <c r="K72" s="148" t="e">
        <v>#VALUE!</v>
      </c>
      <c r="L72" s="8"/>
      <c r="M72" s="92"/>
      <c r="N72" s="8"/>
      <c r="O72" s="8"/>
      <c r="P72" s="8"/>
      <c r="Q72" s="8"/>
      <c r="R72" s="8"/>
      <c r="S72" s="8"/>
      <c r="T72" s="8"/>
      <c r="U72" s="8"/>
      <c r="V72" s="8"/>
      <c r="W72" s="8"/>
      <c r="X72" s="8"/>
      <c r="Y72" s="8"/>
    </row>
    <row r="73" spans="1:25" ht="14.25" hidden="1" customHeight="1">
      <c r="A73" s="88"/>
      <c r="B73" s="147" t="s">
        <v>421</v>
      </c>
      <c r="C73" s="142" t="s">
        <v>422</v>
      </c>
      <c r="D73" s="143"/>
      <c r="E73" s="144">
        <v>259</v>
      </c>
      <c r="F73" s="145" t="s">
        <v>18</v>
      </c>
      <c r="G73" s="145" t="s">
        <v>82</v>
      </c>
      <c r="H73" s="145" t="s">
        <v>106</v>
      </c>
      <c r="I73" s="146" t="s">
        <v>400</v>
      </c>
      <c r="J73" s="148">
        <v>0.33333333333333331</v>
      </c>
      <c r="K73" s="148" t="e">
        <v>#VALUE!</v>
      </c>
      <c r="L73" s="8"/>
      <c r="M73" s="92"/>
      <c r="N73" s="8"/>
      <c r="O73" s="8"/>
      <c r="P73" s="8"/>
      <c r="Q73" s="8"/>
      <c r="R73" s="8"/>
      <c r="S73" s="8"/>
      <c r="T73" s="8"/>
      <c r="U73" s="8"/>
      <c r="V73" s="8"/>
      <c r="W73" s="8"/>
      <c r="X73" s="8"/>
      <c r="Y73" s="8"/>
    </row>
    <row r="74" spans="1:25" ht="14.25" hidden="1" customHeight="1">
      <c r="A74" s="88"/>
      <c r="B74" s="147" t="s">
        <v>423</v>
      </c>
      <c r="C74" s="142" t="s">
        <v>424</v>
      </c>
      <c r="D74" s="143"/>
      <c r="E74" s="144">
        <v>260</v>
      </c>
      <c r="F74" s="145" t="s">
        <v>18</v>
      </c>
      <c r="G74" s="145" t="s">
        <v>82</v>
      </c>
      <c r="H74" s="145" t="s">
        <v>106</v>
      </c>
      <c r="I74" s="146" t="s">
        <v>400</v>
      </c>
      <c r="J74" s="148">
        <v>0.33333333333333331</v>
      </c>
      <c r="K74" s="148" t="e">
        <v>#VALUE!</v>
      </c>
      <c r="L74" s="8"/>
      <c r="M74" s="92"/>
      <c r="N74" s="8"/>
      <c r="O74" s="8"/>
      <c r="P74" s="8"/>
      <c r="Q74" s="8"/>
      <c r="R74" s="8"/>
      <c r="S74" s="8"/>
      <c r="T74" s="8"/>
      <c r="U74" s="8"/>
      <c r="V74" s="8"/>
      <c r="W74" s="8"/>
      <c r="X74" s="8"/>
      <c r="Y74" s="8"/>
    </row>
    <row r="75" spans="1:25" ht="14.25" hidden="1" customHeight="1">
      <c r="A75" s="88"/>
      <c r="B75" s="147" t="s">
        <v>425</v>
      </c>
      <c r="C75" s="142" t="s">
        <v>426</v>
      </c>
      <c r="D75" s="143"/>
      <c r="E75" s="144">
        <v>261</v>
      </c>
      <c r="F75" s="145" t="s">
        <v>18</v>
      </c>
      <c r="G75" s="145" t="s">
        <v>82</v>
      </c>
      <c r="H75" s="145" t="s">
        <v>106</v>
      </c>
      <c r="I75" s="146" t="s">
        <v>400</v>
      </c>
      <c r="J75" s="148">
        <v>0.33333333333333331</v>
      </c>
      <c r="K75" s="148" t="e">
        <v>#VALUE!</v>
      </c>
      <c r="L75" s="8"/>
      <c r="M75" s="92"/>
      <c r="N75" s="8"/>
      <c r="O75" s="8"/>
      <c r="P75" s="8"/>
      <c r="Q75" s="8"/>
      <c r="R75" s="8"/>
      <c r="S75" s="8"/>
      <c r="T75" s="8"/>
      <c r="U75" s="8"/>
      <c r="V75" s="8"/>
      <c r="W75" s="8"/>
      <c r="X75" s="8"/>
      <c r="Y75" s="8"/>
    </row>
    <row r="76" spans="1:25" ht="14.25" hidden="1" customHeight="1">
      <c r="A76" s="88"/>
      <c r="B76" s="147" t="s">
        <v>427</v>
      </c>
      <c r="C76" s="142" t="s">
        <v>428</v>
      </c>
      <c r="D76" s="143" t="s">
        <v>114</v>
      </c>
      <c r="E76" s="144">
        <v>262</v>
      </c>
      <c r="F76" s="145" t="s">
        <v>18</v>
      </c>
      <c r="G76" s="145" t="s">
        <v>82</v>
      </c>
      <c r="H76" s="145" t="s">
        <v>106</v>
      </c>
      <c r="I76" s="146">
        <v>1</v>
      </c>
      <c r="J76" s="148">
        <v>0.33333333333333331</v>
      </c>
      <c r="K76" s="148">
        <v>0.33333333333333331</v>
      </c>
      <c r="L76" s="8"/>
      <c r="M76" s="92"/>
      <c r="N76" s="8"/>
      <c r="O76" s="8"/>
      <c r="P76" s="8"/>
      <c r="Q76" s="8"/>
      <c r="R76" s="8"/>
      <c r="S76" s="8"/>
      <c r="T76" s="8"/>
      <c r="U76" s="8"/>
      <c r="V76" s="8"/>
      <c r="W76" s="8"/>
      <c r="X76" s="8"/>
      <c r="Y76" s="8"/>
    </row>
    <row r="77" spans="1:25" ht="14.25" hidden="1" customHeight="1">
      <c r="A77" s="88"/>
      <c r="B77" s="154" t="s">
        <v>429</v>
      </c>
      <c r="C77" s="142" t="s">
        <v>430</v>
      </c>
      <c r="D77" s="143"/>
      <c r="E77" s="144">
        <v>264</v>
      </c>
      <c r="F77" s="145" t="s">
        <v>18</v>
      </c>
      <c r="G77" s="145" t="s">
        <v>82</v>
      </c>
      <c r="H77" s="145" t="s">
        <v>106</v>
      </c>
      <c r="I77" s="146" t="s">
        <v>400</v>
      </c>
      <c r="J77" s="148">
        <v>0.33333333333333331</v>
      </c>
      <c r="K77" s="148" t="e">
        <v>#VALUE!</v>
      </c>
      <c r="L77" s="8"/>
      <c r="M77" s="92"/>
      <c r="N77" s="8"/>
      <c r="O77" s="8"/>
      <c r="P77" s="8"/>
      <c r="Q77" s="8"/>
      <c r="R77" s="8"/>
      <c r="S77" s="8"/>
      <c r="T77" s="8"/>
      <c r="U77" s="8"/>
      <c r="V77" s="8"/>
      <c r="W77" s="8"/>
      <c r="X77" s="8"/>
      <c r="Y77" s="8"/>
    </row>
    <row r="78" spans="1:25" ht="14.25" hidden="1" customHeight="1">
      <c r="A78" s="88"/>
      <c r="B78" s="154" t="s">
        <v>431</v>
      </c>
      <c r="C78" s="142" t="s">
        <v>432</v>
      </c>
      <c r="D78" s="143" t="s">
        <v>114</v>
      </c>
      <c r="E78" s="144">
        <v>315</v>
      </c>
      <c r="F78" s="145" t="s">
        <v>18</v>
      </c>
      <c r="G78" s="145" t="s">
        <v>433</v>
      </c>
      <c r="H78" s="145" t="s">
        <v>106</v>
      </c>
      <c r="I78" s="146">
        <v>1</v>
      </c>
      <c r="J78" s="148">
        <v>0.33333333333333331</v>
      </c>
      <c r="K78" s="148">
        <v>0.33333333333333331</v>
      </c>
      <c r="L78" s="8"/>
      <c r="M78" s="92"/>
      <c r="N78" s="8"/>
      <c r="O78" s="8"/>
      <c r="P78" s="8"/>
      <c r="Q78" s="8"/>
      <c r="R78" s="8"/>
      <c r="S78" s="8"/>
      <c r="T78" s="8"/>
      <c r="U78" s="8"/>
      <c r="V78" s="8"/>
      <c r="W78" s="8"/>
      <c r="X78" s="8"/>
      <c r="Y78" s="8"/>
    </row>
    <row r="79" spans="1:25" ht="14.25" hidden="1" customHeight="1">
      <c r="A79" s="88"/>
      <c r="B79" s="154" t="s">
        <v>434</v>
      </c>
      <c r="C79" s="142" t="s">
        <v>435</v>
      </c>
      <c r="D79" s="143"/>
      <c r="E79" s="144">
        <v>325</v>
      </c>
      <c r="F79" s="145" t="s">
        <v>18</v>
      </c>
      <c r="G79" s="145" t="s">
        <v>433</v>
      </c>
      <c r="H79" s="145" t="s">
        <v>106</v>
      </c>
      <c r="I79" s="146" t="s">
        <v>400</v>
      </c>
      <c r="J79" s="148">
        <v>0.33333333333333331</v>
      </c>
      <c r="K79" s="148" t="e">
        <v>#VALUE!</v>
      </c>
      <c r="L79" s="8"/>
      <c r="M79" s="92"/>
      <c r="N79" s="8"/>
      <c r="O79" s="8"/>
      <c r="P79" s="8"/>
      <c r="Q79" s="8"/>
      <c r="R79" s="8"/>
      <c r="S79" s="8"/>
      <c r="T79" s="8"/>
      <c r="U79" s="8"/>
      <c r="V79" s="8"/>
      <c r="W79" s="8"/>
      <c r="X79" s="8"/>
      <c r="Y79" s="8"/>
    </row>
    <row r="80" spans="1:25" ht="14.25" hidden="1" customHeight="1">
      <c r="A80" s="88"/>
      <c r="B80" s="154" t="s">
        <v>436</v>
      </c>
      <c r="C80" s="142" t="s">
        <v>437</v>
      </c>
      <c r="D80" s="143"/>
      <c r="E80" s="144">
        <v>326</v>
      </c>
      <c r="F80" s="145" t="s">
        <v>18</v>
      </c>
      <c r="G80" s="145" t="s">
        <v>433</v>
      </c>
      <c r="H80" s="145" t="s">
        <v>106</v>
      </c>
      <c r="I80" s="146" t="s">
        <v>400</v>
      </c>
      <c r="J80" s="148">
        <v>0.33333333333333331</v>
      </c>
      <c r="K80" s="148" t="e">
        <v>#VALUE!</v>
      </c>
      <c r="L80" s="8"/>
      <c r="M80" s="92"/>
      <c r="N80" s="8"/>
      <c r="O80" s="8"/>
      <c r="P80" s="8"/>
      <c r="Q80" s="8"/>
      <c r="R80" s="8"/>
      <c r="S80" s="8"/>
      <c r="T80" s="8"/>
      <c r="U80" s="8"/>
      <c r="V80" s="8"/>
      <c r="W80" s="8"/>
      <c r="X80" s="8"/>
      <c r="Y80" s="8"/>
    </row>
    <row r="81" spans="1:25" ht="14.25" hidden="1" customHeight="1">
      <c r="A81" s="88"/>
      <c r="B81" s="154" t="s">
        <v>438</v>
      </c>
      <c r="C81" s="142" t="s">
        <v>439</v>
      </c>
      <c r="D81" s="143"/>
      <c r="E81" s="144">
        <v>327</v>
      </c>
      <c r="F81" s="145" t="s">
        <v>18</v>
      </c>
      <c r="G81" s="145" t="s">
        <v>433</v>
      </c>
      <c r="H81" s="145" t="s">
        <v>106</v>
      </c>
      <c r="I81" s="146" t="s">
        <v>400</v>
      </c>
      <c r="J81" s="148">
        <v>0.33333333333333331</v>
      </c>
      <c r="K81" s="148" t="e">
        <v>#VALUE!</v>
      </c>
      <c r="L81" s="8"/>
      <c r="M81" s="92"/>
      <c r="N81" s="8"/>
      <c r="O81" s="8"/>
      <c r="P81" s="8"/>
      <c r="Q81" s="8"/>
      <c r="R81" s="8"/>
      <c r="S81" s="8"/>
      <c r="T81" s="8"/>
      <c r="U81" s="8"/>
      <c r="V81" s="8"/>
      <c r="W81" s="8"/>
      <c r="X81" s="8"/>
      <c r="Y81" s="8"/>
    </row>
    <row r="82" spans="1:25" ht="14.25" hidden="1" customHeight="1">
      <c r="A82" s="88"/>
      <c r="B82" s="154" t="s">
        <v>440</v>
      </c>
      <c r="C82" s="142" t="s">
        <v>441</v>
      </c>
      <c r="D82" s="143"/>
      <c r="E82" s="144">
        <v>328</v>
      </c>
      <c r="F82" s="145" t="s">
        <v>18</v>
      </c>
      <c r="G82" s="145" t="s">
        <v>433</v>
      </c>
      <c r="H82" s="145" t="s">
        <v>106</v>
      </c>
      <c r="I82" s="146" t="s">
        <v>400</v>
      </c>
      <c r="J82" s="148">
        <v>0.33333333333333331</v>
      </c>
      <c r="K82" s="148" t="e">
        <v>#VALUE!</v>
      </c>
      <c r="L82" s="8"/>
      <c r="M82" s="92"/>
      <c r="N82" s="8"/>
      <c r="O82" s="8"/>
      <c r="P82" s="8"/>
      <c r="Q82" s="8"/>
      <c r="R82" s="8"/>
      <c r="S82" s="8"/>
      <c r="T82" s="8"/>
      <c r="U82" s="8"/>
      <c r="V82" s="8"/>
      <c r="W82" s="8"/>
      <c r="X82" s="8"/>
      <c r="Y82" s="8"/>
    </row>
    <row r="83" spans="1:25" ht="14.25" hidden="1" customHeight="1">
      <c r="A83" s="88"/>
      <c r="B83" s="154" t="s">
        <v>442</v>
      </c>
      <c r="C83" s="142" t="s">
        <v>443</v>
      </c>
      <c r="D83" s="143"/>
      <c r="E83" s="144">
        <v>330</v>
      </c>
      <c r="F83" s="145" t="s">
        <v>18</v>
      </c>
      <c r="G83" s="145" t="s">
        <v>433</v>
      </c>
      <c r="H83" s="145" t="s">
        <v>106</v>
      </c>
      <c r="I83" s="146" t="s">
        <v>400</v>
      </c>
      <c r="J83" s="148">
        <v>0.33333333333333331</v>
      </c>
      <c r="K83" s="148" t="e">
        <v>#VALUE!</v>
      </c>
      <c r="L83" s="8"/>
      <c r="M83" s="92"/>
      <c r="N83" s="8"/>
      <c r="O83" s="8"/>
      <c r="P83" s="8"/>
      <c r="Q83" s="8"/>
      <c r="R83" s="8"/>
      <c r="S83" s="8"/>
      <c r="T83" s="8"/>
      <c r="U83" s="8"/>
      <c r="V83" s="8"/>
      <c r="W83" s="8"/>
      <c r="X83" s="8"/>
      <c r="Y83" s="8"/>
    </row>
    <row r="84" spans="1:25" ht="14.25" hidden="1" customHeight="1">
      <c r="A84" s="88"/>
      <c r="B84" s="154" t="s">
        <v>444</v>
      </c>
      <c r="C84" s="142" t="s">
        <v>445</v>
      </c>
      <c r="D84" s="143"/>
      <c r="E84" s="144">
        <v>332</v>
      </c>
      <c r="F84" s="145" t="s">
        <v>18</v>
      </c>
      <c r="G84" s="145" t="s">
        <v>433</v>
      </c>
      <c r="H84" s="145" t="s">
        <v>106</v>
      </c>
      <c r="I84" s="146" t="s">
        <v>400</v>
      </c>
      <c r="J84" s="148">
        <v>0.33333333333333331</v>
      </c>
      <c r="K84" s="148" t="e">
        <v>#VALUE!</v>
      </c>
      <c r="L84" s="8"/>
      <c r="M84" s="92"/>
      <c r="N84" s="8"/>
      <c r="O84" s="8"/>
      <c r="P84" s="8"/>
      <c r="Q84" s="8"/>
      <c r="R84" s="8"/>
      <c r="S84" s="8"/>
      <c r="T84" s="8"/>
      <c r="U84" s="8"/>
      <c r="V84" s="8"/>
      <c r="W84" s="8"/>
      <c r="X84" s="8"/>
      <c r="Y84" s="8"/>
    </row>
    <row r="85" spans="1:25" ht="14.25" hidden="1" customHeight="1">
      <c r="A85" s="88"/>
      <c r="B85" s="154" t="s">
        <v>446</v>
      </c>
      <c r="C85" s="142" t="s">
        <v>447</v>
      </c>
      <c r="D85" s="143" t="s">
        <v>114</v>
      </c>
      <c r="E85" s="144">
        <v>333</v>
      </c>
      <c r="F85" s="145" t="s">
        <v>18</v>
      </c>
      <c r="G85" s="145" t="s">
        <v>433</v>
      </c>
      <c r="H85" s="145" t="s">
        <v>106</v>
      </c>
      <c r="I85" s="146">
        <v>0.5</v>
      </c>
      <c r="J85" s="148">
        <v>0.33333333333333331</v>
      </c>
      <c r="K85" s="148">
        <v>0.16666666666666666</v>
      </c>
      <c r="L85" s="8"/>
      <c r="M85" s="92"/>
      <c r="N85" s="8"/>
      <c r="O85" s="8"/>
      <c r="P85" s="8"/>
      <c r="Q85" s="8"/>
      <c r="R85" s="8"/>
      <c r="S85" s="8"/>
      <c r="T85" s="8"/>
      <c r="U85" s="8"/>
      <c r="V85" s="8"/>
      <c r="W85" s="8"/>
      <c r="X85" s="8"/>
      <c r="Y85" s="8"/>
    </row>
    <row r="86" spans="1:25" ht="14.25" hidden="1" customHeight="1">
      <c r="A86" s="88"/>
      <c r="B86" s="154" t="s">
        <v>448</v>
      </c>
      <c r="C86" s="142" t="s">
        <v>449</v>
      </c>
      <c r="D86" s="143"/>
      <c r="E86" s="144">
        <v>334</v>
      </c>
      <c r="F86" s="145" t="s">
        <v>18</v>
      </c>
      <c r="G86" s="145" t="s">
        <v>433</v>
      </c>
      <c r="H86" s="145" t="s">
        <v>106</v>
      </c>
      <c r="I86" s="146" t="s">
        <v>400</v>
      </c>
      <c r="J86" s="148">
        <v>0.33333333333333331</v>
      </c>
      <c r="K86" s="148" t="e">
        <v>#VALUE!</v>
      </c>
      <c r="L86" s="8"/>
      <c r="M86" s="92"/>
      <c r="N86" s="8"/>
      <c r="O86" s="8"/>
      <c r="P86" s="8"/>
      <c r="Q86" s="8"/>
      <c r="R86" s="8"/>
      <c r="S86" s="8"/>
      <c r="T86" s="8"/>
      <c r="U86" s="8"/>
      <c r="V86" s="8"/>
      <c r="W86" s="8"/>
      <c r="X86" s="8"/>
      <c r="Y86" s="8"/>
    </row>
    <row r="87" spans="1:25" ht="14.25" hidden="1" customHeight="1">
      <c r="A87" s="88"/>
      <c r="B87" s="154" t="s">
        <v>450</v>
      </c>
      <c r="C87" s="142" t="s">
        <v>451</v>
      </c>
      <c r="D87" s="143"/>
      <c r="E87" s="144">
        <v>337</v>
      </c>
      <c r="F87" s="145" t="s">
        <v>18</v>
      </c>
      <c r="G87" s="145" t="s">
        <v>433</v>
      </c>
      <c r="H87" s="145" t="s">
        <v>106</v>
      </c>
      <c r="I87" s="146" t="s">
        <v>400</v>
      </c>
      <c r="J87" s="148">
        <v>0.33333333333333331</v>
      </c>
      <c r="K87" s="148" t="e">
        <v>#VALUE!</v>
      </c>
      <c r="L87" s="8"/>
      <c r="M87" s="92"/>
      <c r="N87" s="8"/>
      <c r="O87" s="8"/>
      <c r="P87" s="8"/>
      <c r="Q87" s="8"/>
      <c r="R87" s="8"/>
      <c r="S87" s="8"/>
      <c r="T87" s="8"/>
      <c r="U87" s="8"/>
      <c r="V87" s="8"/>
      <c r="W87" s="8"/>
      <c r="X87" s="8"/>
      <c r="Y87" s="8"/>
    </row>
    <row r="88" spans="1:25" ht="14.25" hidden="1" customHeight="1">
      <c r="A88" s="88"/>
      <c r="B88" s="154" t="s">
        <v>452</v>
      </c>
      <c r="C88" s="142" t="s">
        <v>453</v>
      </c>
      <c r="D88" s="143"/>
      <c r="E88" s="144">
        <v>340</v>
      </c>
      <c r="F88" s="145" t="s">
        <v>18</v>
      </c>
      <c r="G88" s="145" t="s">
        <v>433</v>
      </c>
      <c r="H88" s="145" t="s">
        <v>106</v>
      </c>
      <c r="I88" s="146" t="s">
        <v>400</v>
      </c>
      <c r="J88" s="148">
        <v>0.33333333333333331</v>
      </c>
      <c r="K88" s="148" t="e">
        <v>#VALUE!</v>
      </c>
      <c r="L88" s="8"/>
      <c r="M88" s="92"/>
      <c r="N88" s="8"/>
      <c r="O88" s="8"/>
      <c r="P88" s="8"/>
      <c r="Q88" s="8"/>
      <c r="R88" s="8"/>
      <c r="S88" s="8"/>
      <c r="T88" s="8"/>
      <c r="U88" s="8"/>
      <c r="V88" s="8"/>
      <c r="W88" s="8"/>
      <c r="X88" s="8"/>
      <c r="Y88" s="8"/>
    </row>
    <row r="89" spans="1:25" ht="14.25" hidden="1" customHeight="1">
      <c r="A89" s="88"/>
      <c r="B89" s="154" t="s">
        <v>454</v>
      </c>
      <c r="C89" s="142" t="s">
        <v>455</v>
      </c>
      <c r="D89" s="143"/>
      <c r="E89" s="144">
        <v>343</v>
      </c>
      <c r="F89" s="145" t="s">
        <v>18</v>
      </c>
      <c r="G89" s="145" t="s">
        <v>433</v>
      </c>
      <c r="H89" s="145" t="s">
        <v>106</v>
      </c>
      <c r="I89" s="146" t="s">
        <v>400</v>
      </c>
      <c r="J89" s="148">
        <v>0.33333333333333331</v>
      </c>
      <c r="K89" s="148" t="e">
        <v>#VALUE!</v>
      </c>
      <c r="L89" s="8"/>
      <c r="M89" s="92"/>
      <c r="N89" s="8"/>
      <c r="O89" s="8"/>
      <c r="P89" s="8"/>
      <c r="Q89" s="8"/>
      <c r="R89" s="8"/>
      <c r="S89" s="8"/>
      <c r="T89" s="8"/>
      <c r="U89" s="8"/>
      <c r="V89" s="8"/>
      <c r="W89" s="8"/>
      <c r="X89" s="8"/>
      <c r="Y89" s="8"/>
    </row>
    <row r="90" spans="1:25" ht="14.25" hidden="1" customHeight="1">
      <c r="A90" s="88"/>
      <c r="B90" s="154" t="s">
        <v>456</v>
      </c>
      <c r="C90" s="157" t="s">
        <v>457</v>
      </c>
      <c r="D90" s="143"/>
      <c r="E90" s="144">
        <v>351</v>
      </c>
      <c r="F90" s="145" t="s">
        <v>18</v>
      </c>
      <c r="G90" s="145" t="s">
        <v>433</v>
      </c>
      <c r="H90" s="145" t="s">
        <v>106</v>
      </c>
      <c r="I90" s="146" t="s">
        <v>400</v>
      </c>
      <c r="J90" s="148">
        <v>0.33333333333333331</v>
      </c>
      <c r="K90" s="148" t="e">
        <v>#VALUE!</v>
      </c>
      <c r="L90" s="8"/>
      <c r="M90" s="92"/>
      <c r="N90" s="8"/>
      <c r="O90" s="8"/>
      <c r="P90" s="8"/>
      <c r="Q90" s="8"/>
      <c r="R90" s="8"/>
      <c r="S90" s="8"/>
      <c r="T90" s="8"/>
      <c r="U90" s="8"/>
      <c r="V90" s="8"/>
      <c r="W90" s="8"/>
      <c r="X90" s="8"/>
      <c r="Y90" s="8"/>
    </row>
    <row r="91" spans="1:25" ht="14.25" hidden="1" customHeight="1">
      <c r="A91" s="88"/>
      <c r="B91" s="154" t="s">
        <v>458</v>
      </c>
      <c r="C91" s="157" t="s">
        <v>459</v>
      </c>
      <c r="D91" s="143"/>
      <c r="E91" s="144">
        <v>352</v>
      </c>
      <c r="F91" s="145" t="s">
        <v>18</v>
      </c>
      <c r="G91" s="145" t="s">
        <v>433</v>
      </c>
      <c r="H91" s="145" t="s">
        <v>106</v>
      </c>
      <c r="I91" s="146" t="s">
        <v>400</v>
      </c>
      <c r="J91" s="148">
        <v>0.33333333333333331</v>
      </c>
      <c r="K91" s="148" t="e">
        <v>#VALUE!</v>
      </c>
      <c r="L91" s="8"/>
      <c r="M91" s="92"/>
      <c r="N91" s="8"/>
      <c r="O91" s="8"/>
      <c r="P91" s="8"/>
      <c r="Q91" s="8"/>
      <c r="R91" s="8"/>
      <c r="S91" s="8"/>
      <c r="T91" s="8"/>
      <c r="U91" s="8"/>
      <c r="V91" s="8"/>
      <c r="W91" s="8"/>
      <c r="X91" s="8"/>
      <c r="Y91" s="8"/>
    </row>
    <row r="92" spans="1:25" ht="14.25" hidden="1" customHeight="1">
      <c r="A92" s="88"/>
      <c r="B92" s="154" t="s">
        <v>460</v>
      </c>
      <c r="C92" s="157" t="s">
        <v>461</v>
      </c>
      <c r="D92" s="143"/>
      <c r="E92" s="144">
        <v>353</v>
      </c>
      <c r="F92" s="145" t="s">
        <v>18</v>
      </c>
      <c r="G92" s="145" t="s">
        <v>433</v>
      </c>
      <c r="H92" s="145" t="s">
        <v>106</v>
      </c>
      <c r="I92" s="146" t="s">
        <v>400</v>
      </c>
      <c r="J92" s="148">
        <v>0.33333333333333331</v>
      </c>
      <c r="K92" s="148" t="e">
        <v>#VALUE!</v>
      </c>
      <c r="L92" s="8"/>
      <c r="M92" s="92"/>
      <c r="N92" s="8"/>
      <c r="O92" s="8"/>
      <c r="P92" s="8"/>
      <c r="Q92" s="8"/>
      <c r="R92" s="8"/>
      <c r="S92" s="8"/>
      <c r="T92" s="8"/>
      <c r="U92" s="8"/>
      <c r="V92" s="8"/>
      <c r="W92" s="8"/>
      <c r="X92" s="8"/>
      <c r="Y92" s="8"/>
    </row>
    <row r="93" spans="1:25" ht="14.25" hidden="1" customHeight="1">
      <c r="A93" s="88"/>
      <c r="B93" s="154" t="s">
        <v>462</v>
      </c>
      <c r="C93" s="157" t="s">
        <v>463</v>
      </c>
      <c r="D93" s="143"/>
      <c r="E93" s="144">
        <v>354</v>
      </c>
      <c r="F93" s="145" t="s">
        <v>18</v>
      </c>
      <c r="G93" s="145" t="s">
        <v>433</v>
      </c>
      <c r="H93" s="145" t="s">
        <v>106</v>
      </c>
      <c r="I93" s="146" t="s">
        <v>400</v>
      </c>
      <c r="J93" s="148">
        <v>0.33333333333333331</v>
      </c>
      <c r="K93" s="148" t="e">
        <v>#VALUE!</v>
      </c>
      <c r="L93" s="8"/>
      <c r="M93" s="92"/>
      <c r="N93" s="8"/>
      <c r="O93" s="8"/>
      <c r="P93" s="8"/>
      <c r="Q93" s="8"/>
      <c r="R93" s="8"/>
      <c r="S93" s="8"/>
      <c r="T93" s="8"/>
      <c r="U93" s="8"/>
      <c r="V93" s="8"/>
      <c r="W93" s="8"/>
      <c r="X93" s="8"/>
      <c r="Y93" s="8"/>
    </row>
    <row r="94" spans="1:25" ht="14.25" hidden="1" customHeight="1">
      <c r="A94" s="88"/>
      <c r="B94" s="154" t="s">
        <v>464</v>
      </c>
      <c r="C94" s="157" t="s">
        <v>465</v>
      </c>
      <c r="D94" s="143"/>
      <c r="E94" s="144">
        <v>355</v>
      </c>
      <c r="F94" s="145" t="s">
        <v>18</v>
      </c>
      <c r="G94" s="145" t="s">
        <v>433</v>
      </c>
      <c r="H94" s="145" t="s">
        <v>106</v>
      </c>
      <c r="I94" s="146" t="s">
        <v>400</v>
      </c>
      <c r="J94" s="148">
        <v>0.33333333333333331</v>
      </c>
      <c r="K94" s="148" t="e">
        <v>#VALUE!</v>
      </c>
      <c r="L94" s="8"/>
      <c r="M94" s="92"/>
      <c r="N94" s="8"/>
      <c r="O94" s="8"/>
      <c r="P94" s="8"/>
      <c r="Q94" s="8"/>
      <c r="R94" s="8"/>
      <c r="S94" s="8"/>
      <c r="T94" s="8"/>
      <c r="U94" s="8"/>
      <c r="V94" s="8"/>
      <c r="W94" s="8"/>
      <c r="X94" s="8"/>
      <c r="Y94" s="8"/>
    </row>
    <row r="95" spans="1:25" ht="14.25" hidden="1" customHeight="1">
      <c r="A95" s="88"/>
      <c r="B95" s="154" t="s">
        <v>466</v>
      </c>
      <c r="C95" s="157" t="s">
        <v>467</v>
      </c>
      <c r="D95" s="143" t="s">
        <v>114</v>
      </c>
      <c r="E95" s="144">
        <v>356</v>
      </c>
      <c r="F95" s="145" t="s">
        <v>18</v>
      </c>
      <c r="G95" s="145" t="s">
        <v>433</v>
      </c>
      <c r="H95" s="145" t="s">
        <v>106</v>
      </c>
      <c r="I95" s="146">
        <v>0</v>
      </c>
      <c r="J95" s="148">
        <v>0.33333333333333331</v>
      </c>
      <c r="K95" s="148">
        <v>0</v>
      </c>
      <c r="L95" s="8"/>
      <c r="M95" s="92"/>
      <c r="N95" s="8"/>
      <c r="O95" s="8"/>
      <c r="P95" s="8"/>
      <c r="Q95" s="8"/>
      <c r="R95" s="8"/>
      <c r="S95" s="8"/>
      <c r="T95" s="8"/>
      <c r="U95" s="8"/>
      <c r="V95" s="8"/>
      <c r="W95" s="8"/>
      <c r="X95" s="8"/>
      <c r="Y95" s="8"/>
    </row>
    <row r="96" spans="1:25" ht="14.25" hidden="1" customHeight="1">
      <c r="A96" s="123"/>
      <c r="B96" s="127">
        <v>28</v>
      </c>
      <c r="C96" s="128" t="str">
        <f>C66</f>
        <v>No es necesario porque el indicador de resultado no tiene articulación con otro organismo.</v>
      </c>
      <c r="D96" s="129">
        <f>D66</f>
        <v>0</v>
      </c>
      <c r="E96" s="132">
        <f t="shared" ref="E96:H96" si="0">E66</f>
        <v>252</v>
      </c>
      <c r="F96" s="129" t="str">
        <f t="shared" si="0"/>
        <v>Metodología estadística</v>
      </c>
      <c r="G96" s="129" t="str">
        <f t="shared" si="0"/>
        <v>Indicadores</v>
      </c>
      <c r="H96" s="129" t="str">
        <f t="shared" si="0"/>
        <v>Si</v>
      </c>
      <c r="I96" s="130"/>
      <c r="J96" s="131">
        <v>0.33333333333333331</v>
      </c>
      <c r="K96" s="131">
        <v>0</v>
      </c>
      <c r="L96" s="8"/>
      <c r="M96" s="126"/>
      <c r="N96" s="8"/>
      <c r="O96" s="8"/>
      <c r="P96" s="8"/>
      <c r="Q96" s="8"/>
      <c r="R96" s="8"/>
      <c r="S96" s="8"/>
      <c r="T96" s="8"/>
      <c r="U96" s="8"/>
      <c r="V96" s="8"/>
      <c r="W96" s="8"/>
      <c r="X96" s="8"/>
      <c r="Y96" s="8"/>
    </row>
    <row r="97" spans="1:25" ht="14.25" customHeight="1">
      <c r="A97" s="88"/>
      <c r="B97" s="66" t="s">
        <v>154</v>
      </c>
      <c r="C97" s="8"/>
      <c r="D97" s="97"/>
      <c r="E97" s="68"/>
      <c r="F97" s="8"/>
      <c r="G97" s="8"/>
      <c r="H97" s="8"/>
      <c r="I97" s="8"/>
      <c r="J97" s="69"/>
      <c r="K97" s="69"/>
      <c r="L97" s="8"/>
      <c r="M97" s="92"/>
      <c r="N97" s="8"/>
      <c r="O97" s="8"/>
      <c r="P97" s="8"/>
      <c r="Q97" s="8"/>
      <c r="R97" s="8"/>
      <c r="S97" s="8"/>
      <c r="T97" s="8"/>
      <c r="U97" s="8"/>
      <c r="V97" s="8"/>
      <c r="W97" s="8"/>
      <c r="X97" s="8"/>
      <c r="Y97" s="8"/>
    </row>
    <row r="98" spans="1:25" ht="14.25" customHeight="1">
      <c r="A98" s="88"/>
      <c r="B98" s="67"/>
      <c r="C98" s="67"/>
      <c r="D98" s="97"/>
      <c r="E98" s="68"/>
      <c r="F98" s="8"/>
      <c r="G98" s="8"/>
      <c r="H98" s="8"/>
      <c r="I98" s="8"/>
      <c r="J98" s="69"/>
      <c r="K98" s="69"/>
      <c r="L98" s="8"/>
      <c r="M98" s="92"/>
      <c r="N98" s="8"/>
      <c r="O98" s="8"/>
      <c r="P98" s="8"/>
      <c r="Q98" s="8"/>
      <c r="R98" s="8"/>
      <c r="S98" s="8"/>
      <c r="T98" s="8"/>
      <c r="U98" s="8"/>
      <c r="V98" s="8"/>
      <c r="W98" s="8"/>
      <c r="X98" s="8"/>
      <c r="Y98" s="8"/>
    </row>
    <row r="99" spans="1:25" ht="45.75" customHeight="1">
      <c r="A99" s="88"/>
      <c r="B99" s="8"/>
      <c r="C99" s="70" t="s">
        <v>468</v>
      </c>
      <c r="D99" s="71" t="s">
        <v>156</v>
      </c>
      <c r="E99" s="71" t="s">
        <v>157</v>
      </c>
      <c r="F99" s="73" t="s">
        <v>469</v>
      </c>
      <c r="G99" s="8"/>
      <c r="H99" s="8"/>
      <c r="I99" s="8"/>
      <c r="J99" s="8"/>
      <c r="K99" s="8"/>
      <c r="L99" s="8"/>
      <c r="M99" s="92"/>
      <c r="N99" s="8"/>
      <c r="O99" s="8"/>
      <c r="P99" s="8"/>
      <c r="Q99" s="8"/>
      <c r="R99" s="8"/>
      <c r="S99" s="8"/>
      <c r="T99" s="8"/>
      <c r="U99" s="8"/>
      <c r="V99" s="8"/>
      <c r="W99" s="8"/>
      <c r="X99" s="8"/>
      <c r="Y99" s="8"/>
    </row>
    <row r="100" spans="1:25" ht="26.25" customHeight="1">
      <c r="A100" s="88"/>
      <c r="B100" s="8"/>
      <c r="C100" s="74" t="s">
        <v>470</v>
      </c>
      <c r="D100" s="103">
        <f>I12+I18+I24+I30+I36</f>
        <v>0</v>
      </c>
      <c r="E100" s="103">
        <f t="shared" ref="E100:E105" si="1">1/6</f>
        <v>0.16666666666666666</v>
      </c>
      <c r="F100" s="104">
        <f t="shared" ref="F100:F105" si="2">E100*D100</f>
        <v>0</v>
      </c>
      <c r="G100" s="8"/>
      <c r="H100" s="8"/>
      <c r="I100" s="8"/>
      <c r="J100" s="8"/>
      <c r="K100" s="8"/>
      <c r="L100" s="8"/>
      <c r="M100" s="92"/>
      <c r="N100" s="8"/>
      <c r="O100" s="8"/>
      <c r="P100" s="8"/>
      <c r="Q100" s="8"/>
      <c r="R100" s="8"/>
      <c r="S100" s="8"/>
      <c r="T100" s="8"/>
      <c r="U100" s="8"/>
      <c r="V100" s="8"/>
      <c r="W100" s="8"/>
      <c r="X100" s="8"/>
      <c r="Y100" s="8"/>
    </row>
    <row r="101" spans="1:25" ht="26.25" customHeight="1">
      <c r="A101" s="88"/>
      <c r="B101" s="8"/>
      <c r="C101" s="74" t="s">
        <v>471</v>
      </c>
      <c r="D101" s="103">
        <f>I13+I19+I25+I31+I37</f>
        <v>0</v>
      </c>
      <c r="E101" s="103">
        <f t="shared" si="1"/>
        <v>0.16666666666666666</v>
      </c>
      <c r="F101" s="104">
        <f t="shared" si="2"/>
        <v>0</v>
      </c>
      <c r="G101" s="8"/>
      <c r="H101" s="8"/>
      <c r="I101" s="8"/>
      <c r="J101" s="8"/>
      <c r="K101" s="8"/>
      <c r="L101" s="8"/>
      <c r="M101" s="92"/>
      <c r="N101" s="8"/>
      <c r="O101" s="8"/>
      <c r="P101" s="8"/>
      <c r="Q101" s="8"/>
      <c r="R101" s="8"/>
      <c r="S101" s="8"/>
      <c r="T101" s="8"/>
      <c r="U101" s="8"/>
      <c r="V101" s="8"/>
      <c r="W101" s="8"/>
      <c r="X101" s="8"/>
      <c r="Y101" s="8"/>
    </row>
    <row r="102" spans="1:25" ht="30">
      <c r="A102" s="88"/>
      <c r="B102" s="8"/>
      <c r="C102" s="74" t="s">
        <v>472</v>
      </c>
      <c r="D102" s="103">
        <f>I14+I15+I16+I20+I21+I22+I26+I27+I28+I32+I33+I34+I38+I39+I40</f>
        <v>0</v>
      </c>
      <c r="E102" s="103">
        <f t="shared" si="1"/>
        <v>0.16666666666666666</v>
      </c>
      <c r="F102" s="104">
        <f t="shared" si="2"/>
        <v>0</v>
      </c>
      <c r="G102" s="8"/>
      <c r="H102" s="8"/>
      <c r="I102" s="8"/>
      <c r="J102" s="8"/>
      <c r="K102" s="8"/>
      <c r="L102" s="8"/>
      <c r="M102" s="92"/>
      <c r="N102" s="8"/>
      <c r="O102" s="8"/>
      <c r="P102" s="8"/>
      <c r="Q102" s="8"/>
      <c r="R102" s="8"/>
      <c r="S102" s="8"/>
      <c r="T102" s="8"/>
      <c r="U102" s="8"/>
      <c r="V102" s="8"/>
      <c r="W102" s="8"/>
      <c r="X102" s="8"/>
      <c r="Y102" s="8"/>
    </row>
    <row r="103" spans="1:25" ht="26.25" customHeight="1">
      <c r="A103" s="88"/>
      <c r="B103" s="8"/>
      <c r="C103" s="74" t="s">
        <v>473</v>
      </c>
      <c r="D103" s="103">
        <f>I17+I23+I29+I35+I41</f>
        <v>1</v>
      </c>
      <c r="E103" s="103">
        <f t="shared" si="1"/>
        <v>0.16666666666666666</v>
      </c>
      <c r="F103" s="104">
        <f t="shared" si="2"/>
        <v>0.16666666666666666</v>
      </c>
      <c r="G103" s="8"/>
      <c r="H103" s="8"/>
      <c r="I103" s="8"/>
      <c r="J103" s="8"/>
      <c r="K103" s="8"/>
      <c r="L103" s="8"/>
      <c r="M103" s="92"/>
      <c r="N103" s="8"/>
      <c r="O103" s="8"/>
      <c r="P103" s="8"/>
      <c r="Q103" s="8"/>
      <c r="R103" s="8"/>
      <c r="S103" s="8"/>
      <c r="T103" s="8"/>
      <c r="U103" s="8"/>
      <c r="V103" s="8"/>
      <c r="W103" s="8"/>
      <c r="X103" s="8"/>
      <c r="Y103" s="8"/>
    </row>
    <row r="104" spans="1:25" ht="26.25" customHeight="1">
      <c r="A104" s="88"/>
      <c r="B104" s="8"/>
      <c r="C104" s="74" t="s">
        <v>474</v>
      </c>
      <c r="D104" s="103">
        <f>SUM(I42:I46)</f>
        <v>1</v>
      </c>
      <c r="E104" s="103">
        <f t="shared" si="1"/>
        <v>0.16666666666666666</v>
      </c>
      <c r="F104" s="104">
        <f t="shared" si="2"/>
        <v>0.16666666666666666</v>
      </c>
      <c r="G104" s="8"/>
      <c r="H104" s="8"/>
      <c r="I104" s="8"/>
      <c r="J104" s="8"/>
      <c r="K104" s="8"/>
      <c r="L104" s="8"/>
      <c r="M104" s="92"/>
      <c r="N104" s="8"/>
      <c r="O104" s="8"/>
      <c r="P104" s="8"/>
      <c r="Q104" s="8"/>
      <c r="R104" s="8"/>
      <c r="S104" s="8"/>
      <c r="T104" s="8"/>
      <c r="U104" s="8"/>
      <c r="V104" s="8"/>
      <c r="W104" s="8"/>
      <c r="X104" s="8"/>
      <c r="Y104" s="8"/>
    </row>
    <row r="105" spans="1:25" ht="26.25" customHeight="1">
      <c r="A105" s="88"/>
      <c r="B105" s="8"/>
      <c r="C105" s="77" t="s">
        <v>475</v>
      </c>
      <c r="D105" s="105">
        <f>SUM(I47:I57)</f>
        <v>1</v>
      </c>
      <c r="E105" s="103">
        <f t="shared" si="1"/>
        <v>0.16666666666666666</v>
      </c>
      <c r="F105" s="104">
        <f t="shared" si="2"/>
        <v>0.16666666666666666</v>
      </c>
      <c r="G105" s="8"/>
      <c r="H105" s="8"/>
      <c r="I105" s="8"/>
      <c r="J105" s="8"/>
      <c r="K105" s="8"/>
      <c r="L105" s="8"/>
      <c r="M105" s="92"/>
      <c r="N105" s="8"/>
      <c r="O105" s="8"/>
      <c r="P105" s="8"/>
      <c r="Q105" s="8"/>
      <c r="R105" s="8"/>
      <c r="S105" s="8"/>
      <c r="T105" s="8"/>
      <c r="U105" s="8"/>
      <c r="V105" s="8"/>
      <c r="W105" s="8"/>
      <c r="X105" s="8"/>
      <c r="Y105" s="8"/>
    </row>
    <row r="106" spans="1:25" ht="26.25" customHeight="1">
      <c r="A106" s="88"/>
      <c r="B106" s="8"/>
      <c r="C106" s="205" t="s">
        <v>163</v>
      </c>
      <c r="D106" s="186"/>
      <c r="E106" s="187"/>
      <c r="F106" s="83">
        <f>SUM(F100:F105)</f>
        <v>0.5</v>
      </c>
      <c r="G106" s="8"/>
      <c r="H106" s="8"/>
      <c r="I106" s="8"/>
      <c r="J106" s="8"/>
      <c r="K106" s="8"/>
      <c r="L106" s="8"/>
      <c r="M106" s="92"/>
      <c r="N106" s="8"/>
      <c r="O106" s="8"/>
      <c r="P106" s="8"/>
      <c r="Q106" s="8"/>
      <c r="R106" s="8"/>
      <c r="S106" s="8"/>
      <c r="T106" s="8"/>
      <c r="U106" s="8"/>
      <c r="V106" s="8"/>
      <c r="W106" s="8"/>
      <c r="X106" s="8"/>
      <c r="Y106" s="8"/>
    </row>
    <row r="107" spans="1:25" ht="14.25" customHeight="1">
      <c r="A107" s="88"/>
      <c r="B107" s="8"/>
      <c r="C107" s="8"/>
      <c r="D107" s="8"/>
      <c r="E107" s="8"/>
      <c r="F107" s="8"/>
      <c r="G107" s="8"/>
      <c r="H107" s="8"/>
      <c r="I107" s="8"/>
      <c r="J107" s="8"/>
      <c r="K107" s="8"/>
      <c r="L107" s="8"/>
      <c r="M107" s="92"/>
      <c r="N107" s="8"/>
      <c r="O107" s="8"/>
      <c r="P107" s="8"/>
      <c r="Q107" s="8"/>
      <c r="R107" s="8"/>
      <c r="S107" s="8"/>
      <c r="T107" s="8"/>
      <c r="U107" s="8"/>
      <c r="V107" s="8"/>
      <c r="W107" s="8"/>
      <c r="X107" s="8"/>
      <c r="Y107" s="8"/>
    </row>
    <row r="108" spans="1:25" ht="14.25" customHeight="1">
      <c r="A108" s="88"/>
      <c r="B108" s="8"/>
      <c r="C108" s="8"/>
      <c r="D108" s="8"/>
      <c r="E108" s="8"/>
      <c r="F108" s="8"/>
      <c r="G108" s="8"/>
      <c r="H108" s="8"/>
      <c r="I108" s="8"/>
      <c r="J108" s="8"/>
      <c r="K108" s="8"/>
      <c r="L108" s="8"/>
      <c r="M108" s="92"/>
      <c r="N108" s="8"/>
      <c r="O108" s="8"/>
      <c r="P108" s="8"/>
      <c r="Q108" s="8"/>
      <c r="R108" s="8"/>
      <c r="S108" s="8"/>
      <c r="T108" s="8"/>
      <c r="U108" s="8"/>
      <c r="V108" s="8"/>
      <c r="W108" s="8"/>
      <c r="X108" s="8"/>
      <c r="Y108" s="8"/>
    </row>
    <row r="109" spans="1:25" ht="14.25" customHeight="1">
      <c r="A109" s="88"/>
      <c r="B109" s="8"/>
      <c r="C109" s="8"/>
      <c r="D109" s="8"/>
      <c r="E109" s="8"/>
      <c r="F109" s="8"/>
      <c r="G109" s="8"/>
      <c r="H109" s="8"/>
      <c r="I109" s="8"/>
      <c r="J109" s="8"/>
      <c r="K109" s="8"/>
      <c r="L109" s="8"/>
      <c r="M109" s="92"/>
      <c r="N109" s="8"/>
      <c r="O109" s="8"/>
      <c r="P109" s="8"/>
      <c r="Q109" s="8"/>
      <c r="R109" s="8"/>
      <c r="S109" s="8"/>
      <c r="T109" s="8"/>
      <c r="U109" s="8"/>
      <c r="V109" s="8"/>
      <c r="W109" s="8"/>
      <c r="X109" s="8"/>
      <c r="Y109" s="8"/>
    </row>
    <row r="110" spans="1:25" ht="33.75" customHeight="1">
      <c r="A110" s="88"/>
      <c r="B110" s="8"/>
      <c r="C110" s="85" t="s">
        <v>476</v>
      </c>
      <c r="D110" s="99" t="s">
        <v>156</v>
      </c>
      <c r="E110" s="99" t="s">
        <v>157</v>
      </c>
      <c r="F110" s="100" t="s">
        <v>477</v>
      </c>
      <c r="G110" s="8"/>
      <c r="H110" s="8"/>
      <c r="I110" s="8"/>
      <c r="J110" s="8"/>
      <c r="K110" s="8"/>
      <c r="L110" s="8"/>
      <c r="M110" s="92"/>
      <c r="N110" s="8"/>
      <c r="O110" s="8"/>
      <c r="P110" s="8"/>
      <c r="Q110" s="8"/>
      <c r="R110" s="8"/>
      <c r="S110" s="8"/>
      <c r="T110" s="8"/>
      <c r="U110" s="8"/>
      <c r="V110" s="8"/>
      <c r="W110" s="8"/>
      <c r="X110" s="8"/>
      <c r="Y110" s="8"/>
    </row>
    <row r="111" spans="1:25" ht="36.75" customHeight="1">
      <c r="A111" s="88"/>
      <c r="B111" s="8"/>
      <c r="C111" s="74" t="s">
        <v>478</v>
      </c>
      <c r="D111" s="103">
        <f>SUM(I58:I63)</f>
        <v>1</v>
      </c>
      <c r="E111" s="103">
        <f t="shared" ref="E111:E113" si="3">1/3</f>
        <v>0.33333333333333331</v>
      </c>
      <c r="F111" s="104">
        <f t="shared" ref="F111:F113" si="4">E111*D111</f>
        <v>0.33333333333333331</v>
      </c>
      <c r="G111" s="8"/>
      <c r="H111" s="8"/>
      <c r="I111" s="8"/>
      <c r="J111" s="8"/>
      <c r="K111" s="8"/>
      <c r="L111" s="8"/>
      <c r="M111" s="92"/>
      <c r="N111" s="8"/>
      <c r="O111" s="8"/>
      <c r="P111" s="8"/>
      <c r="Q111" s="8"/>
      <c r="R111" s="8"/>
      <c r="S111" s="8"/>
      <c r="T111" s="8"/>
      <c r="U111" s="8"/>
      <c r="V111" s="8"/>
      <c r="W111" s="8"/>
      <c r="X111" s="8"/>
      <c r="Y111" s="8"/>
    </row>
    <row r="112" spans="1:25" ht="33.75" customHeight="1">
      <c r="A112" s="88"/>
      <c r="B112" s="8"/>
      <c r="C112" s="74" t="s">
        <v>479</v>
      </c>
      <c r="D112" s="103">
        <f>SUM(I64:I67)</f>
        <v>1</v>
      </c>
      <c r="E112" s="103">
        <f t="shared" si="3"/>
        <v>0.33333333333333331</v>
      </c>
      <c r="F112" s="104">
        <f t="shared" si="4"/>
        <v>0.33333333333333331</v>
      </c>
      <c r="G112" s="8"/>
      <c r="H112" s="8"/>
      <c r="I112" s="8"/>
      <c r="J112" s="8"/>
      <c r="K112" s="8"/>
      <c r="L112" s="8"/>
      <c r="M112" s="92"/>
      <c r="N112" s="8"/>
      <c r="O112" s="8"/>
      <c r="P112" s="8"/>
      <c r="Q112" s="8"/>
      <c r="R112" s="8"/>
      <c r="S112" s="8"/>
      <c r="T112" s="8"/>
      <c r="U112" s="8"/>
      <c r="V112" s="8"/>
      <c r="W112" s="8"/>
      <c r="X112" s="8"/>
      <c r="Y112" s="8"/>
    </row>
    <row r="113" spans="1:25" ht="36.75" customHeight="1">
      <c r="A113" s="88"/>
      <c r="B113" s="8"/>
      <c r="C113" s="74" t="s">
        <v>480</v>
      </c>
      <c r="D113" s="103">
        <f>SUM(I68:I77)+I96</f>
        <v>1</v>
      </c>
      <c r="E113" s="103">
        <f t="shared" si="3"/>
        <v>0.33333333333333331</v>
      </c>
      <c r="F113" s="104">
        <f t="shared" si="4"/>
        <v>0.33333333333333331</v>
      </c>
      <c r="G113" s="8"/>
      <c r="H113" s="8"/>
      <c r="I113" s="8"/>
      <c r="J113" s="8"/>
      <c r="K113" s="8"/>
      <c r="L113" s="8"/>
      <c r="M113" s="92"/>
      <c r="N113" s="8"/>
      <c r="O113" s="8"/>
      <c r="P113" s="8"/>
      <c r="Q113" s="8"/>
      <c r="R113" s="8"/>
      <c r="S113" s="8"/>
      <c r="T113" s="8"/>
      <c r="U113" s="8"/>
      <c r="V113" s="8"/>
      <c r="W113" s="8"/>
      <c r="X113" s="8"/>
      <c r="Y113" s="8"/>
    </row>
    <row r="114" spans="1:25" ht="27" customHeight="1">
      <c r="A114" s="88"/>
      <c r="B114" s="8"/>
      <c r="C114" s="206" t="s">
        <v>163</v>
      </c>
      <c r="D114" s="186"/>
      <c r="E114" s="187"/>
      <c r="F114" s="86">
        <f>SUM(F111:F113)</f>
        <v>1</v>
      </c>
      <c r="G114" s="8"/>
      <c r="H114" s="8"/>
      <c r="I114" s="8"/>
      <c r="J114" s="8"/>
      <c r="K114" s="8"/>
      <c r="L114" s="8"/>
      <c r="M114" s="92"/>
      <c r="N114" s="8"/>
      <c r="O114" s="8"/>
      <c r="P114" s="8"/>
      <c r="Q114" s="8"/>
      <c r="R114" s="8"/>
      <c r="S114" s="8"/>
      <c r="T114" s="8"/>
      <c r="U114" s="8"/>
      <c r="V114" s="8"/>
      <c r="W114" s="8"/>
      <c r="X114" s="8"/>
      <c r="Y114" s="8"/>
    </row>
    <row r="115" spans="1:25" ht="27" customHeight="1">
      <c r="A115" s="88"/>
      <c r="B115" s="8"/>
      <c r="C115" s="8"/>
      <c r="D115" s="8"/>
      <c r="E115" s="8"/>
      <c r="F115" s="8"/>
      <c r="G115" s="8"/>
      <c r="H115" s="8"/>
      <c r="I115" s="8"/>
      <c r="J115" s="8"/>
      <c r="K115" s="8"/>
      <c r="L115" s="8"/>
      <c r="M115" s="92"/>
      <c r="N115" s="8"/>
      <c r="O115" s="8"/>
      <c r="P115" s="8"/>
      <c r="Q115" s="8"/>
      <c r="R115" s="8"/>
      <c r="S115" s="8"/>
      <c r="T115" s="8"/>
      <c r="U115" s="8"/>
      <c r="V115" s="8"/>
      <c r="W115" s="8"/>
      <c r="X115" s="8"/>
      <c r="Y115" s="8"/>
    </row>
    <row r="116" spans="1:25" ht="27" customHeight="1">
      <c r="A116" s="88"/>
      <c r="B116" s="8"/>
      <c r="C116" s="8"/>
      <c r="D116" s="8"/>
      <c r="E116" s="8"/>
      <c r="F116" s="8"/>
      <c r="G116" s="8"/>
      <c r="H116" s="8"/>
      <c r="I116" s="8"/>
      <c r="J116" s="8"/>
      <c r="K116" s="8"/>
      <c r="L116" s="8"/>
      <c r="M116" s="92"/>
      <c r="N116" s="8"/>
      <c r="O116" s="8"/>
      <c r="P116" s="8"/>
      <c r="Q116" s="8"/>
      <c r="R116" s="8"/>
      <c r="S116" s="8"/>
      <c r="T116" s="8"/>
      <c r="U116" s="8"/>
      <c r="V116" s="8"/>
      <c r="W116" s="8"/>
      <c r="X116" s="8"/>
      <c r="Y116" s="8"/>
    </row>
    <row r="117" spans="1:25" ht="14.25" customHeight="1">
      <c r="A117" s="88"/>
      <c r="B117" s="8"/>
      <c r="C117" s="8"/>
      <c r="D117" s="8"/>
      <c r="E117" s="8"/>
      <c r="F117" s="8"/>
      <c r="G117" s="8"/>
      <c r="H117" s="8"/>
      <c r="I117" s="8"/>
      <c r="J117" s="8"/>
      <c r="K117" s="8"/>
      <c r="L117" s="8"/>
      <c r="M117" s="92"/>
      <c r="N117" s="8"/>
      <c r="O117" s="8"/>
      <c r="P117" s="8"/>
      <c r="Q117" s="8"/>
      <c r="R117" s="8"/>
      <c r="S117" s="8"/>
      <c r="T117" s="8"/>
      <c r="U117" s="8"/>
      <c r="V117" s="8"/>
      <c r="W117" s="8"/>
      <c r="X117" s="8"/>
      <c r="Y117" s="8"/>
    </row>
    <row r="118" spans="1:25" ht="33.75" customHeight="1">
      <c r="A118" s="88"/>
      <c r="B118" s="8"/>
      <c r="C118" s="106" t="s">
        <v>481</v>
      </c>
      <c r="D118" s="107" t="s">
        <v>156</v>
      </c>
      <c r="E118" s="107" t="s">
        <v>157</v>
      </c>
      <c r="F118" s="108" t="s">
        <v>482</v>
      </c>
      <c r="G118" s="8"/>
      <c r="H118" s="8"/>
      <c r="I118" s="8"/>
      <c r="J118" s="8"/>
      <c r="K118" s="8"/>
      <c r="L118" s="8"/>
      <c r="M118" s="92"/>
      <c r="N118" s="8"/>
      <c r="O118" s="8"/>
      <c r="P118" s="8"/>
      <c r="Q118" s="8"/>
      <c r="R118" s="8"/>
      <c r="S118" s="8"/>
      <c r="T118" s="8"/>
      <c r="U118" s="8"/>
      <c r="V118" s="8"/>
      <c r="W118" s="8"/>
      <c r="X118" s="8"/>
      <c r="Y118" s="8"/>
    </row>
    <row r="119" spans="1:25" ht="27" customHeight="1">
      <c r="A119" s="88"/>
      <c r="B119" s="8"/>
      <c r="C119" s="74" t="s">
        <v>483</v>
      </c>
      <c r="D119" s="103">
        <f>SUM(I78:I84)</f>
        <v>1</v>
      </c>
      <c r="E119" s="103">
        <f t="shared" ref="E119:E121" si="5">1/3</f>
        <v>0.33333333333333331</v>
      </c>
      <c r="F119" s="104">
        <f t="shared" ref="F119:F121" si="6">E119*D119</f>
        <v>0.33333333333333331</v>
      </c>
      <c r="G119" s="8"/>
      <c r="H119" s="8"/>
      <c r="I119" s="8"/>
      <c r="J119" s="8"/>
      <c r="K119" s="8"/>
      <c r="L119" s="8"/>
      <c r="M119" s="92"/>
      <c r="N119" s="8"/>
      <c r="O119" s="8"/>
      <c r="P119" s="8"/>
      <c r="Q119" s="8"/>
      <c r="R119" s="8"/>
      <c r="S119" s="8"/>
      <c r="T119" s="8"/>
      <c r="U119" s="8"/>
      <c r="V119" s="8"/>
      <c r="W119" s="8"/>
      <c r="X119" s="8"/>
      <c r="Y119" s="8"/>
    </row>
    <row r="120" spans="1:25" ht="37.5" customHeight="1">
      <c r="A120" s="88"/>
      <c r="B120" s="8"/>
      <c r="C120" s="101" t="s">
        <v>484</v>
      </c>
      <c r="D120" s="103">
        <f>SUM(I85:I89)</f>
        <v>0.5</v>
      </c>
      <c r="E120" s="103">
        <f t="shared" si="5"/>
        <v>0.33333333333333331</v>
      </c>
      <c r="F120" s="104">
        <f t="shared" si="6"/>
        <v>0.16666666666666666</v>
      </c>
      <c r="G120" s="8"/>
      <c r="H120" s="8"/>
      <c r="I120" s="8"/>
      <c r="J120" s="8"/>
      <c r="K120" s="8"/>
      <c r="L120" s="8"/>
      <c r="M120" s="92"/>
      <c r="N120" s="8"/>
      <c r="O120" s="8"/>
      <c r="P120" s="8"/>
      <c r="Q120" s="8"/>
      <c r="R120" s="8"/>
      <c r="S120" s="8"/>
      <c r="T120" s="8"/>
      <c r="U120" s="8"/>
      <c r="V120" s="8"/>
      <c r="W120" s="8"/>
      <c r="X120" s="8"/>
      <c r="Y120" s="8"/>
    </row>
    <row r="121" spans="1:25" ht="37.5" customHeight="1">
      <c r="A121" s="88"/>
      <c r="B121" s="8"/>
      <c r="C121" s="109" t="s">
        <v>485</v>
      </c>
      <c r="D121" s="133">
        <f>SUM(I90:I95)</f>
        <v>0</v>
      </c>
      <c r="E121" s="110">
        <f t="shared" si="5"/>
        <v>0.33333333333333331</v>
      </c>
      <c r="F121" s="111">
        <f t="shared" si="6"/>
        <v>0</v>
      </c>
      <c r="G121" s="8"/>
      <c r="H121" s="8"/>
      <c r="I121" s="8"/>
      <c r="J121" s="8"/>
      <c r="K121" s="8"/>
      <c r="L121" s="8"/>
      <c r="M121" s="92"/>
      <c r="N121" s="8"/>
      <c r="O121" s="8"/>
      <c r="P121" s="8"/>
      <c r="Q121" s="8"/>
      <c r="R121" s="8"/>
      <c r="S121" s="8"/>
      <c r="T121" s="8"/>
      <c r="U121" s="8"/>
      <c r="V121" s="8"/>
      <c r="W121" s="8"/>
      <c r="X121" s="8"/>
      <c r="Y121" s="8"/>
    </row>
    <row r="122" spans="1:25" ht="27" customHeight="1">
      <c r="A122" s="88"/>
      <c r="B122" s="8"/>
      <c r="C122" s="213" t="s">
        <v>163</v>
      </c>
      <c r="D122" s="183"/>
      <c r="E122" s="214"/>
      <c r="F122" s="112">
        <f>SUM(F119:F121)</f>
        <v>0.5</v>
      </c>
      <c r="G122" s="8"/>
      <c r="H122" s="8"/>
      <c r="I122" s="8"/>
      <c r="J122" s="8"/>
      <c r="K122" s="8"/>
      <c r="L122" s="8"/>
      <c r="M122" s="92"/>
      <c r="N122" s="8"/>
      <c r="O122" s="8"/>
      <c r="P122" s="8"/>
      <c r="Q122" s="8"/>
      <c r="R122" s="8"/>
      <c r="S122" s="8"/>
      <c r="T122" s="8"/>
      <c r="U122" s="8"/>
      <c r="V122" s="8"/>
      <c r="W122" s="8"/>
      <c r="X122" s="8"/>
      <c r="Y122" s="8"/>
    </row>
    <row r="123" spans="1:25" ht="14.25" customHeight="1">
      <c r="A123" s="88"/>
      <c r="B123" s="8"/>
      <c r="C123" s="8"/>
      <c r="D123" s="8"/>
      <c r="E123" s="8"/>
      <c r="F123" s="8"/>
      <c r="G123" s="8"/>
      <c r="H123" s="8"/>
      <c r="I123" s="8"/>
      <c r="J123" s="8"/>
      <c r="K123" s="8"/>
      <c r="L123" s="8"/>
      <c r="M123" s="92"/>
      <c r="N123" s="8"/>
      <c r="O123" s="8"/>
      <c r="P123" s="8"/>
      <c r="Q123" s="8"/>
      <c r="R123" s="8"/>
      <c r="S123" s="8"/>
      <c r="T123" s="8"/>
      <c r="U123" s="8"/>
      <c r="V123" s="8"/>
      <c r="W123" s="8"/>
      <c r="X123" s="8"/>
      <c r="Y123" s="8"/>
    </row>
    <row r="124" spans="1:25" ht="29.25" customHeight="1">
      <c r="A124" s="88"/>
      <c r="B124" s="8"/>
      <c r="C124" s="207" t="s">
        <v>169</v>
      </c>
      <c r="D124" s="186"/>
      <c r="E124" s="187"/>
      <c r="F124" s="87">
        <f>(F106*(1/3))+(F114*(1/3)+(F122*(1/3)))</f>
        <v>0.66666666666666663</v>
      </c>
      <c r="G124" s="8"/>
      <c r="H124" s="8"/>
      <c r="I124" s="8"/>
      <c r="J124" s="8"/>
      <c r="K124" s="8"/>
      <c r="L124" s="8"/>
      <c r="M124" s="92"/>
      <c r="N124" s="8"/>
      <c r="O124" s="8"/>
      <c r="P124" s="8"/>
      <c r="Q124" s="8"/>
      <c r="R124" s="8"/>
      <c r="S124" s="8"/>
      <c r="T124" s="8"/>
      <c r="U124" s="8"/>
      <c r="V124" s="8"/>
      <c r="W124" s="8"/>
      <c r="X124" s="8"/>
      <c r="Y124" s="8"/>
    </row>
    <row r="125" spans="1:25" ht="14.25" customHeight="1">
      <c r="A125" s="88"/>
      <c r="B125" s="8"/>
      <c r="C125" s="8"/>
      <c r="D125" s="8"/>
      <c r="E125" s="8"/>
      <c r="F125" s="8"/>
      <c r="G125" s="8"/>
      <c r="H125" s="8"/>
      <c r="I125" s="8"/>
      <c r="J125" s="8"/>
      <c r="K125" s="8"/>
      <c r="L125" s="8"/>
      <c r="M125" s="92"/>
      <c r="N125" s="8"/>
      <c r="O125" s="8"/>
      <c r="P125" s="8"/>
      <c r="Q125" s="8"/>
      <c r="R125" s="8"/>
      <c r="S125" s="8"/>
      <c r="T125" s="8"/>
      <c r="U125" s="8"/>
      <c r="V125" s="8"/>
      <c r="W125" s="8"/>
      <c r="X125" s="8"/>
      <c r="Y125" s="8"/>
    </row>
    <row r="126" spans="1:25" ht="14.25" customHeight="1">
      <c r="A126" s="88"/>
      <c r="B126" s="8"/>
      <c r="C126" s="8"/>
      <c r="D126" s="8"/>
      <c r="E126" s="8"/>
      <c r="F126" s="8"/>
      <c r="G126" s="8"/>
      <c r="H126" s="8"/>
      <c r="I126" s="8"/>
      <c r="J126" s="8"/>
      <c r="K126" s="8"/>
      <c r="L126" s="8"/>
      <c r="M126" s="92"/>
      <c r="N126" s="8"/>
      <c r="O126" s="8"/>
      <c r="P126" s="8"/>
      <c r="Q126" s="8"/>
      <c r="R126" s="8"/>
      <c r="S126" s="8"/>
      <c r="T126" s="8"/>
      <c r="U126" s="8"/>
      <c r="V126" s="8"/>
      <c r="W126" s="8"/>
      <c r="X126" s="8"/>
      <c r="Y126" s="8"/>
    </row>
    <row r="127" spans="1:25" ht="14.25" customHeight="1">
      <c r="A127" s="88"/>
      <c r="B127" s="8"/>
      <c r="C127" s="8"/>
      <c r="D127" s="8"/>
      <c r="E127" s="8"/>
      <c r="F127" s="8"/>
      <c r="G127" s="8"/>
      <c r="H127" s="8"/>
      <c r="I127" s="8"/>
      <c r="J127" s="8"/>
      <c r="K127" s="8"/>
      <c r="L127" s="8"/>
      <c r="M127" s="92"/>
      <c r="N127" s="8"/>
      <c r="O127" s="8"/>
      <c r="P127" s="8"/>
      <c r="Q127" s="8"/>
      <c r="R127" s="8"/>
      <c r="S127" s="8"/>
      <c r="T127" s="8"/>
      <c r="U127" s="8"/>
      <c r="V127" s="8"/>
      <c r="W127" s="8"/>
      <c r="X127" s="8"/>
      <c r="Y127" s="8"/>
    </row>
    <row r="128" spans="1:25" ht="14.25" customHeight="1">
      <c r="A128" s="88"/>
      <c r="B128" s="8"/>
      <c r="C128" s="8"/>
      <c r="D128" s="8"/>
      <c r="E128" s="8"/>
      <c r="F128" s="8"/>
      <c r="G128" s="8"/>
      <c r="H128" s="8"/>
      <c r="I128" s="8"/>
      <c r="J128" s="8"/>
      <c r="K128" s="8"/>
      <c r="L128" s="8"/>
      <c r="M128" s="92"/>
      <c r="N128" s="8"/>
      <c r="O128" s="8"/>
      <c r="P128" s="8"/>
      <c r="Q128" s="8"/>
      <c r="R128" s="8"/>
      <c r="S128" s="8"/>
      <c r="T128" s="8"/>
      <c r="U128" s="8"/>
      <c r="V128" s="8"/>
      <c r="W128" s="8"/>
      <c r="X128" s="8"/>
      <c r="Y128" s="8"/>
    </row>
    <row r="129" spans="1:25" ht="14.25" customHeight="1">
      <c r="A129" s="88"/>
      <c r="B129" s="8"/>
      <c r="C129" s="8"/>
      <c r="D129" s="8"/>
      <c r="E129" s="8"/>
      <c r="F129" s="8"/>
      <c r="G129" s="8"/>
      <c r="H129" s="8"/>
      <c r="I129" s="8"/>
      <c r="J129" s="8"/>
      <c r="K129" s="8"/>
      <c r="L129" s="8"/>
      <c r="M129" s="92"/>
      <c r="N129" s="8"/>
      <c r="O129" s="8"/>
      <c r="P129" s="8"/>
      <c r="Q129" s="8"/>
      <c r="R129" s="8"/>
      <c r="S129" s="8"/>
      <c r="T129" s="8"/>
      <c r="U129" s="8"/>
      <c r="V129" s="8"/>
      <c r="W129" s="8"/>
      <c r="X129" s="8"/>
      <c r="Y129" s="8"/>
    </row>
    <row r="130" spans="1:25" ht="14.25" customHeight="1">
      <c r="A130" s="88"/>
      <c r="B130" s="8"/>
      <c r="C130" s="8"/>
      <c r="D130" s="8"/>
      <c r="E130" s="8"/>
      <c r="F130" s="8"/>
      <c r="G130" s="8"/>
      <c r="H130" s="8"/>
      <c r="I130" s="8"/>
      <c r="J130" s="8"/>
      <c r="K130" s="8"/>
      <c r="L130" s="8"/>
      <c r="M130" s="92"/>
      <c r="N130" s="8"/>
      <c r="O130" s="8"/>
      <c r="P130" s="8"/>
      <c r="Q130" s="8"/>
      <c r="R130" s="8"/>
      <c r="S130" s="8"/>
      <c r="T130" s="8"/>
      <c r="U130" s="8"/>
      <c r="V130" s="8"/>
      <c r="W130" s="8"/>
      <c r="X130" s="8"/>
      <c r="Y130" s="8"/>
    </row>
    <row r="131" spans="1:25" ht="14.25" customHeight="1">
      <c r="A131" s="88"/>
      <c r="B131" s="8"/>
      <c r="C131" s="8"/>
      <c r="D131" s="8"/>
      <c r="E131" s="8"/>
      <c r="F131" s="8"/>
      <c r="G131" s="8"/>
      <c r="H131" s="8"/>
      <c r="I131" s="8"/>
      <c r="J131" s="8"/>
      <c r="K131" s="8"/>
      <c r="L131" s="8"/>
      <c r="M131" s="92"/>
      <c r="N131" s="8"/>
      <c r="O131" s="8"/>
      <c r="P131" s="8"/>
      <c r="Q131" s="8"/>
      <c r="R131" s="8"/>
      <c r="S131" s="8"/>
      <c r="T131" s="8"/>
      <c r="U131" s="8"/>
      <c r="V131" s="8"/>
      <c r="W131" s="8"/>
      <c r="X131" s="8"/>
      <c r="Y131" s="8"/>
    </row>
    <row r="132" spans="1:25" ht="15.75" customHeight="1">
      <c r="A132" s="88"/>
      <c r="B132" s="8"/>
      <c r="C132" s="89" t="s">
        <v>486</v>
      </c>
      <c r="D132" s="90"/>
      <c r="E132" s="90"/>
      <c r="F132" s="90"/>
      <c r="G132" s="90"/>
      <c r="H132" s="90"/>
      <c r="I132" s="90"/>
      <c r="J132" s="91"/>
      <c r="K132" s="8"/>
      <c r="L132" s="8"/>
      <c r="M132" s="92"/>
      <c r="N132" s="8"/>
      <c r="O132" s="8"/>
      <c r="P132" s="8"/>
      <c r="Q132" s="8"/>
      <c r="R132" s="8"/>
      <c r="S132" s="8"/>
      <c r="T132" s="8"/>
      <c r="U132" s="8"/>
      <c r="V132" s="8"/>
      <c r="W132" s="8"/>
      <c r="X132" s="8"/>
      <c r="Y132" s="8"/>
    </row>
    <row r="133" spans="1:25" ht="14.25" customHeight="1">
      <c r="A133" s="88"/>
      <c r="B133" s="8"/>
      <c r="C133" s="32" t="s">
        <v>487</v>
      </c>
      <c r="D133" s="33"/>
      <c r="E133" s="33"/>
      <c r="F133" s="33"/>
      <c r="G133" s="33"/>
      <c r="H133" s="33"/>
      <c r="I133" s="33"/>
      <c r="J133" s="34"/>
      <c r="K133" s="8"/>
      <c r="L133" s="8"/>
      <c r="M133" s="92"/>
      <c r="N133" s="8"/>
      <c r="O133" s="8"/>
      <c r="P133" s="8"/>
      <c r="Q133" s="8"/>
      <c r="R133" s="8"/>
      <c r="S133" s="8"/>
      <c r="T133" s="8"/>
      <c r="U133" s="8"/>
      <c r="V133" s="8"/>
      <c r="W133" s="8"/>
      <c r="X133" s="8"/>
      <c r="Y133" s="8"/>
    </row>
    <row r="134" spans="1:25" ht="14.25" customHeight="1">
      <c r="A134" s="88"/>
      <c r="B134" s="8"/>
      <c r="C134" s="32" t="s">
        <v>488</v>
      </c>
      <c r="D134" s="33"/>
      <c r="E134" s="33"/>
      <c r="F134" s="33"/>
      <c r="G134" s="33"/>
      <c r="H134" s="33"/>
      <c r="I134" s="33"/>
      <c r="J134" s="34"/>
      <c r="K134" s="8"/>
      <c r="L134" s="8"/>
      <c r="M134" s="92"/>
      <c r="N134" s="8"/>
      <c r="O134" s="8"/>
      <c r="P134" s="8"/>
      <c r="Q134" s="8"/>
      <c r="R134" s="8"/>
      <c r="S134" s="8"/>
      <c r="T134" s="8"/>
      <c r="U134" s="8"/>
      <c r="V134" s="8"/>
      <c r="W134" s="8"/>
      <c r="X134" s="8"/>
      <c r="Y134" s="8"/>
    </row>
    <row r="135" spans="1:25" ht="14.25" customHeight="1">
      <c r="A135" s="88"/>
      <c r="B135" s="8"/>
      <c r="C135" s="93" t="s">
        <v>41</v>
      </c>
      <c r="D135" s="37"/>
      <c r="E135" s="37"/>
      <c r="F135" s="37"/>
      <c r="G135" s="37"/>
      <c r="H135" s="37"/>
      <c r="I135" s="37"/>
      <c r="J135" s="94"/>
      <c r="K135" s="8"/>
      <c r="L135" s="8"/>
      <c r="M135" s="92"/>
      <c r="N135" s="8"/>
      <c r="O135" s="8"/>
      <c r="P135" s="8"/>
      <c r="Q135" s="8"/>
      <c r="R135" s="8"/>
      <c r="S135" s="8"/>
      <c r="T135" s="8"/>
      <c r="U135" s="8"/>
      <c r="V135" s="8"/>
      <c r="W135" s="8"/>
      <c r="X135" s="8"/>
      <c r="Y135" s="8"/>
    </row>
    <row r="136" spans="1:25" ht="14.25" customHeight="1">
      <c r="A136" s="88"/>
      <c r="B136" s="8"/>
      <c r="C136" s="8"/>
      <c r="D136" s="8"/>
      <c r="E136" s="8"/>
      <c r="F136" s="8"/>
      <c r="G136" s="8"/>
      <c r="H136" s="8"/>
      <c r="I136" s="8"/>
      <c r="J136" s="8"/>
      <c r="K136" s="8"/>
      <c r="L136" s="8"/>
      <c r="M136" s="92"/>
      <c r="N136" s="8"/>
      <c r="O136" s="8"/>
      <c r="P136" s="8"/>
      <c r="Q136" s="8"/>
      <c r="R136" s="8"/>
      <c r="S136" s="8"/>
      <c r="T136" s="8"/>
      <c r="U136" s="8"/>
      <c r="V136" s="8"/>
      <c r="W136" s="8"/>
      <c r="X136" s="8"/>
      <c r="Y136" s="8"/>
    </row>
    <row r="137" spans="1:25" ht="14.25" customHeight="1">
      <c r="A137" s="88"/>
      <c r="B137" s="8"/>
      <c r="C137" s="8"/>
      <c r="D137" s="8"/>
      <c r="E137" s="8"/>
      <c r="F137" s="8"/>
      <c r="G137" s="8"/>
      <c r="H137" s="8"/>
      <c r="I137" s="8"/>
      <c r="J137" s="8"/>
      <c r="K137" s="8"/>
      <c r="L137" s="8"/>
      <c r="M137" s="92"/>
      <c r="N137" s="8"/>
      <c r="O137" s="8"/>
      <c r="P137" s="8"/>
      <c r="Q137" s="8"/>
      <c r="R137" s="8"/>
      <c r="S137" s="8"/>
      <c r="T137" s="8"/>
      <c r="U137" s="8"/>
      <c r="V137" s="8"/>
      <c r="W137" s="8"/>
      <c r="X137" s="8"/>
      <c r="Y137" s="8"/>
    </row>
    <row r="138" spans="1:25" ht="14.25" customHeight="1">
      <c r="A138" s="88"/>
      <c r="B138" s="8"/>
      <c r="C138" s="8"/>
      <c r="D138" s="8"/>
      <c r="E138" s="8"/>
      <c r="F138" s="8"/>
      <c r="G138" s="8"/>
      <c r="H138" s="8"/>
      <c r="I138" s="8"/>
      <c r="J138" s="8"/>
      <c r="K138" s="8"/>
      <c r="L138" s="8"/>
      <c r="M138" s="92"/>
      <c r="N138" s="8"/>
      <c r="O138" s="8"/>
      <c r="P138" s="8"/>
      <c r="Q138" s="8"/>
      <c r="R138" s="8"/>
      <c r="S138" s="8"/>
      <c r="T138" s="8"/>
      <c r="U138" s="8"/>
      <c r="V138" s="8"/>
      <c r="W138" s="8"/>
      <c r="X138" s="8"/>
      <c r="Y138" s="8"/>
    </row>
    <row r="139" spans="1:25" ht="14.25" customHeight="1">
      <c r="A139" s="113"/>
      <c r="B139" s="114"/>
      <c r="C139" s="114"/>
      <c r="D139" s="114"/>
      <c r="E139" s="114"/>
      <c r="F139" s="114"/>
      <c r="G139" s="114"/>
      <c r="H139" s="114"/>
      <c r="I139" s="114"/>
      <c r="J139" s="114"/>
      <c r="K139" s="114"/>
      <c r="L139" s="114"/>
      <c r="M139" s="115"/>
      <c r="N139" s="8"/>
      <c r="O139" s="8"/>
      <c r="P139" s="8"/>
      <c r="Q139" s="8"/>
      <c r="R139" s="8"/>
      <c r="S139" s="8"/>
      <c r="T139" s="8"/>
      <c r="U139" s="8"/>
      <c r="V139" s="8"/>
      <c r="W139" s="8"/>
      <c r="X139" s="8"/>
      <c r="Y139" s="8"/>
    </row>
    <row r="140" spans="1:25" ht="14.2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row>
    <row r="141" spans="1:25" ht="14.2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row>
    <row r="142" spans="1:25" ht="14.2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row>
    <row r="143" spans="1:25" ht="14.2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row>
    <row r="144" spans="1:25" ht="14.2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row>
    <row r="145" spans="1:25" ht="14.2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row>
    <row r="146" spans="1:25" ht="14.2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row>
    <row r="147" spans="1:25" ht="14.2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row>
    <row r="148" spans="1:25" ht="14.2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row>
    <row r="149" spans="1:25" ht="14.2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row>
    <row r="150" spans="1:25" ht="14.2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row>
    <row r="151" spans="1:25" ht="14.2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row>
    <row r="152" spans="1:25" ht="14.2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row>
    <row r="153" spans="1:25" ht="14.2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row>
    <row r="154" spans="1:25" ht="14.2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row>
    <row r="155" spans="1:25" ht="14.2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row>
    <row r="156" spans="1:25" ht="14.2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row>
    <row r="157" spans="1:25" ht="14.2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row>
    <row r="158" spans="1:25" ht="14.2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row>
    <row r="159" spans="1:25" ht="14.2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row>
    <row r="160" spans="1:25" ht="14.2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row>
    <row r="161" spans="1:25" ht="14.2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row>
    <row r="162" spans="1:25" ht="14.2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row>
    <row r="163" spans="1:25" ht="14.2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row>
    <row r="164" spans="1:25" ht="14.2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row>
    <row r="165" spans="1:25" ht="14.2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row>
    <row r="166" spans="1:25" ht="14.2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row>
    <row r="167" spans="1:25" ht="14.2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row>
    <row r="168" spans="1:25" ht="14.2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row>
    <row r="169" spans="1:25" ht="14.2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row>
    <row r="170" spans="1:25" ht="14.2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row>
    <row r="171" spans="1:25" ht="14.2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row>
    <row r="172" spans="1:25" ht="14.2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row>
    <row r="173" spans="1:25" ht="14.2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row>
    <row r="174" spans="1:25" ht="14.2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row>
    <row r="175" spans="1:25" ht="14.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row>
    <row r="176" spans="1:25" ht="14.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row>
    <row r="177" spans="1:25" ht="14.2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row>
    <row r="178" spans="1:25" ht="14.2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row>
    <row r="179" spans="1:25" ht="14.2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row>
    <row r="180" spans="1:25" ht="14.2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row>
    <row r="181" spans="1:25" ht="14.2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row>
    <row r="182" spans="1:25" ht="14.2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row>
    <row r="183" spans="1:25" ht="14.2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row>
    <row r="184" spans="1:25" ht="14.2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row>
    <row r="185" spans="1:25" ht="14.2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row>
    <row r="186" spans="1:25" ht="14.2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row>
    <row r="187" spans="1:25" ht="14.2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row>
    <row r="188" spans="1:25" ht="14.2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row>
    <row r="189" spans="1:25" ht="14.2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row>
    <row r="190" spans="1:25" ht="14.2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row>
    <row r="191" spans="1:25" ht="14.2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row>
    <row r="192" spans="1:25" ht="14.2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row>
    <row r="193" spans="1:25" ht="14.2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row>
    <row r="194" spans="1:25" ht="14.2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row>
    <row r="195" spans="1:25" ht="14.2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row>
    <row r="196" spans="1:25" ht="14.2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row>
    <row r="197" spans="1:25" ht="14.2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row>
    <row r="198" spans="1:25" ht="14.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row>
    <row r="199" spans="1:25" ht="14.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row>
    <row r="200" spans="1:25" ht="14.2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row>
    <row r="201" spans="1:25" ht="14.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row>
    <row r="202" spans="1:25" ht="14.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row>
    <row r="203" spans="1:25" ht="14.2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row>
    <row r="204" spans="1:25" ht="14.2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row>
    <row r="205" spans="1:25" ht="14.2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row>
    <row r="206" spans="1:25" ht="14.2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row>
    <row r="207" spans="1:25" ht="14.2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row>
    <row r="208" spans="1:25" ht="14.2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row>
    <row r="209" spans="1:25" ht="14.2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row>
    <row r="210" spans="1:25" ht="14.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row>
    <row r="211" spans="1:25" ht="14.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row>
    <row r="212" spans="1:25" ht="14.2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row>
    <row r="213" spans="1:25" ht="14.2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row>
    <row r="214" spans="1:25" ht="14.2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row>
    <row r="215" spans="1:25" ht="14.2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row>
    <row r="216" spans="1:25" ht="14.2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row>
    <row r="217" spans="1:25" ht="14.2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row>
    <row r="218" spans="1:25" ht="14.2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row>
    <row r="219" spans="1:25" ht="14.2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row>
    <row r="220" spans="1:25" ht="14.2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row>
    <row r="221" spans="1:25" ht="14.2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row>
    <row r="222" spans="1:25" ht="14.2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row>
    <row r="223" spans="1:25" ht="14.2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row>
    <row r="224" spans="1:25" ht="14.2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row>
    <row r="225" spans="1:25" ht="14.2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row>
    <row r="226" spans="1:25" ht="14.2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row>
    <row r="227" spans="1:25" ht="14.2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row>
    <row r="228" spans="1:25" ht="14.2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row>
    <row r="229" spans="1:25" ht="14.2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row>
    <row r="230" spans="1:25" ht="14.2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row>
    <row r="231" spans="1:25" ht="14.2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row>
    <row r="232" spans="1:25" ht="14.2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row>
    <row r="233" spans="1:25" ht="14.2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row>
    <row r="234" spans="1:25" ht="14.2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row>
    <row r="235" spans="1:25" ht="14.2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row>
    <row r="236" spans="1:25" ht="14.2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row>
    <row r="237" spans="1:25" ht="14.2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row>
    <row r="238" spans="1:25" ht="14.2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row>
    <row r="239" spans="1:25" ht="14.2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row>
    <row r="240" spans="1:25" ht="14.2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row>
    <row r="241" spans="1:25" ht="14.2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row>
    <row r="242" spans="1:25" ht="14.2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row>
    <row r="243" spans="1:25" ht="14.2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row>
    <row r="244" spans="1:25" ht="14.2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row>
    <row r="245" spans="1:25" ht="14.2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row>
    <row r="246" spans="1:25" ht="14.2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row>
    <row r="247" spans="1:25" ht="14.2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row>
    <row r="248" spans="1:25" ht="14.2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row>
    <row r="249" spans="1:25" ht="14.2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row>
    <row r="250" spans="1:25" ht="14.2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row>
    <row r="251" spans="1:25" ht="14.2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row>
    <row r="252" spans="1:25" ht="14.2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row>
    <row r="253" spans="1:25" ht="14.2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row>
    <row r="254" spans="1:25" ht="14.2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row>
    <row r="255" spans="1:25" ht="14.2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row>
    <row r="256" spans="1:25" ht="14.2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row>
    <row r="257" spans="1:25" ht="14.2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row>
    <row r="258" spans="1:25" ht="14.2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row>
    <row r="259" spans="1:25" ht="14.2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row>
    <row r="260" spans="1:25" ht="14.2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row>
    <row r="261" spans="1:25" ht="14.2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row>
    <row r="262" spans="1:25" ht="14.2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row>
    <row r="263" spans="1:25" ht="14.2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row>
    <row r="264" spans="1:25" ht="14.2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row>
    <row r="265" spans="1:25" ht="14.2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row>
    <row r="266" spans="1:25" ht="14.2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row>
    <row r="267" spans="1:25" ht="14.2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row>
    <row r="268" spans="1:25" ht="14.2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row>
    <row r="269" spans="1:25" ht="14.2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row>
    <row r="270" spans="1:25" ht="14.2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row>
    <row r="271" spans="1:25" ht="14.2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row>
    <row r="272" spans="1:25" ht="14.2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row>
    <row r="273" spans="1:25" ht="14.2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row>
    <row r="274" spans="1:25" ht="14.2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row>
    <row r="275" spans="1:25" ht="14.2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row>
    <row r="276" spans="1:25" ht="14.2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row>
    <row r="277" spans="1:25" ht="14.2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row>
    <row r="278" spans="1:25" ht="14.2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row>
    <row r="279" spans="1:25" ht="14.2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row>
    <row r="280" spans="1:25" ht="14.2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row>
    <row r="281" spans="1:25" ht="14.2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row>
    <row r="282" spans="1:25" ht="14.2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row>
    <row r="283" spans="1:25" ht="14.2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row>
    <row r="284" spans="1:25" ht="14.2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row>
    <row r="285" spans="1:25" ht="14.2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row>
    <row r="286" spans="1:25" ht="14.2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row>
    <row r="287" spans="1:25" ht="14.2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row>
    <row r="288" spans="1:25" ht="14.2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row>
    <row r="289" spans="1:25" ht="14.2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row>
    <row r="290" spans="1:25" ht="14.2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row>
    <row r="291" spans="1:25" ht="14.2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row>
    <row r="292" spans="1:25" ht="14.2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row>
    <row r="293" spans="1:25" ht="14.2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row>
    <row r="294" spans="1:25" ht="14.2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row>
    <row r="295" spans="1:25" ht="14.2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row>
    <row r="296" spans="1:25" ht="14.2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row>
    <row r="297" spans="1:25" ht="14.2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row>
    <row r="298" spans="1:25" ht="14.2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row>
    <row r="299" spans="1:25" ht="14.2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row>
    <row r="300" spans="1:25" ht="14.2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row>
    <row r="301" spans="1:25" ht="14.2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row>
    <row r="302" spans="1:25" ht="14.2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row>
    <row r="303" spans="1:25" ht="14.2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row>
    <row r="304" spans="1:25" ht="14.2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row>
    <row r="305" spans="1:25" ht="14.2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row>
    <row r="306" spans="1:25" ht="14.2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row>
    <row r="307" spans="1:25" ht="14.2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row>
    <row r="308" spans="1:25" ht="14.2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row>
    <row r="309" spans="1:25" ht="14.2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row>
    <row r="310" spans="1:25" ht="14.2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row>
    <row r="311" spans="1:25" ht="14.2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row>
    <row r="312" spans="1:25" ht="14.2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row>
    <row r="313" spans="1:25" ht="14.2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row>
    <row r="314" spans="1:25" ht="14.2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row>
    <row r="315" spans="1:25" ht="14.2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row>
    <row r="316" spans="1:25" ht="14.2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row>
    <row r="317" spans="1:25" ht="14.2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row>
    <row r="318" spans="1:25" ht="14.2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row>
    <row r="319" spans="1:25" ht="14.2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row>
    <row r="320" spans="1:25" ht="14.2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row>
    <row r="321" spans="1:25" ht="14.2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row>
    <row r="322" spans="1:25" ht="14.2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row>
    <row r="323" spans="1:25" ht="14.2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row>
    <row r="324" spans="1:25" ht="14.2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row>
    <row r="325" spans="1:25" ht="14.2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row>
    <row r="326" spans="1:25" ht="14.2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row>
    <row r="327" spans="1:25" ht="14.2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row>
    <row r="328" spans="1:25" ht="14.2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row>
    <row r="329" spans="1:25" ht="14.2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row>
    <row r="330" spans="1:25" ht="14.2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row>
    <row r="331" spans="1:25" ht="14.2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row>
    <row r="332" spans="1:25" ht="14.2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row>
    <row r="333" spans="1:25" ht="14.2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row>
    <row r="334" spans="1:25" ht="14.2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row>
    <row r="335" spans="1:25" ht="14.2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row>
    <row r="336" spans="1:25" ht="14.2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row>
    <row r="337" spans="1:25" ht="14.2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row>
    <row r="338" spans="1:25" ht="14.2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row>
    <row r="339" spans="1:25" ht="14.2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row>
    <row r="340" spans="1:25" ht="14.2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row>
    <row r="341" spans="1:25" ht="14.2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row>
    <row r="342" spans="1:25" ht="14.2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row>
    <row r="343" spans="1:25" ht="14.2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row>
    <row r="344" spans="1:25" ht="14.2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row>
    <row r="345" spans="1:25" ht="14.2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row>
    <row r="346" spans="1:25" ht="14.2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row>
    <row r="347" spans="1:25" ht="14.2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row>
    <row r="348" spans="1:25" ht="14.2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row>
    <row r="349" spans="1:25" ht="14.2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row>
    <row r="350" spans="1:25" ht="14.2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row>
    <row r="351" spans="1:25" ht="14.2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row>
    <row r="352" spans="1:25" ht="14.2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row>
    <row r="353" spans="1:25" ht="14.2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row>
    <row r="354" spans="1:25" ht="14.2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row>
    <row r="355" spans="1:25" ht="14.2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row>
    <row r="356" spans="1:25" ht="14.2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row>
    <row r="357" spans="1:25" ht="14.2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row>
    <row r="358" spans="1:25" ht="14.2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row>
    <row r="359" spans="1:25" ht="14.2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row>
    <row r="360" spans="1:25" ht="14.2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row>
    <row r="361" spans="1:25" ht="14.2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row>
    <row r="362" spans="1:25" ht="14.2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row>
    <row r="363" spans="1:25" ht="14.2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row>
    <row r="364" spans="1:25" ht="14.2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row>
    <row r="365" spans="1:25" ht="14.2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row>
    <row r="366" spans="1:25" ht="14.2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row>
    <row r="367" spans="1:25" ht="14.2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row>
    <row r="368" spans="1:25" ht="14.2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row>
    <row r="369" spans="1:25" ht="14.2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row>
    <row r="370" spans="1:25" ht="14.2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row>
    <row r="371" spans="1:25" ht="14.2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row>
    <row r="372" spans="1:25" ht="14.2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row>
    <row r="373" spans="1:25" ht="14.2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row>
    <row r="374" spans="1:25" ht="14.2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row>
    <row r="375" spans="1:25" ht="14.2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row>
    <row r="376" spans="1:25" ht="14.2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row>
    <row r="377" spans="1:25" ht="14.2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row>
    <row r="378" spans="1:25" ht="14.2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row>
    <row r="379" spans="1:25" ht="14.2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row>
    <row r="380" spans="1:25" ht="14.2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row>
    <row r="381" spans="1:25" ht="14.2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row>
    <row r="382" spans="1:25" ht="14.2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row>
    <row r="383" spans="1:25" ht="14.2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row>
    <row r="384" spans="1:25" ht="14.2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row>
    <row r="385" spans="1:25" ht="14.2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row>
    <row r="386" spans="1:25" ht="14.2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row>
    <row r="387" spans="1:25" ht="14.2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row>
    <row r="388" spans="1:25" ht="14.2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row>
    <row r="389" spans="1:25" ht="14.2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row>
    <row r="390" spans="1:25" ht="14.2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row>
    <row r="391" spans="1:25" ht="14.2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row>
    <row r="392" spans="1:25" ht="14.2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row>
    <row r="393" spans="1:25" ht="14.2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row>
    <row r="394" spans="1:25" ht="14.2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row>
    <row r="395" spans="1:25" ht="14.2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row>
    <row r="396" spans="1:25" ht="14.2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row>
    <row r="397" spans="1:25" ht="14.2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row>
    <row r="398" spans="1:25" ht="14.2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row>
    <row r="399" spans="1:25" ht="14.2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row>
    <row r="400" spans="1:25" ht="14.2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row>
    <row r="401" spans="1:25" ht="14.2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row>
    <row r="402" spans="1:25" ht="14.2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row>
    <row r="403" spans="1:25" ht="14.2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row>
    <row r="404" spans="1:25" ht="14.2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row>
    <row r="405" spans="1:25" ht="14.2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row>
    <row r="406" spans="1:25" ht="14.2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row>
    <row r="407" spans="1:25" ht="14.2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row>
    <row r="408" spans="1:25" ht="14.2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row>
    <row r="409" spans="1:25" ht="14.2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row>
    <row r="410" spans="1:25" ht="14.2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row>
    <row r="411" spans="1:25" ht="14.2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row>
    <row r="412" spans="1:25" ht="14.2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row>
    <row r="413" spans="1:25" ht="14.2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row>
    <row r="414" spans="1:25" ht="14.2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row>
    <row r="415" spans="1:25" ht="14.2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row>
    <row r="416" spans="1:25" ht="14.2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row>
    <row r="417" spans="1:25" ht="14.2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row>
    <row r="418" spans="1:25" ht="14.2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row>
    <row r="419" spans="1:25" ht="14.2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row>
    <row r="420" spans="1:25" ht="14.2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row>
    <row r="421" spans="1:25" ht="14.2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row>
    <row r="422" spans="1:25" ht="14.2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row>
    <row r="423" spans="1:25" ht="14.2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row>
    <row r="424" spans="1:25" ht="14.2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row>
    <row r="425" spans="1:25" ht="14.2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row>
    <row r="426" spans="1:25" ht="14.2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row>
    <row r="427" spans="1:25" ht="14.2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row>
    <row r="428" spans="1:25" ht="14.2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row>
    <row r="429" spans="1:25" ht="14.2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row>
    <row r="430" spans="1:25" ht="14.2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row>
    <row r="431" spans="1:25" ht="14.2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row>
    <row r="432" spans="1:25" ht="14.2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row>
    <row r="433" spans="1:25" ht="14.2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row>
    <row r="434" spans="1:25" ht="14.2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row>
    <row r="435" spans="1:25" ht="14.2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row>
    <row r="436" spans="1:25" ht="14.2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row>
    <row r="437" spans="1:25" ht="14.2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row>
    <row r="438" spans="1:25" ht="14.2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row>
    <row r="439" spans="1:25" ht="14.2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row>
    <row r="440" spans="1:25" ht="14.2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row>
    <row r="441" spans="1:25" ht="14.2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row>
    <row r="442" spans="1:25" ht="14.2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row>
    <row r="443" spans="1:25" ht="14.2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row>
    <row r="444" spans="1:25" ht="14.2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row>
    <row r="445" spans="1:25" ht="14.2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row>
    <row r="446" spans="1:25" ht="14.2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row>
    <row r="447" spans="1:25" ht="14.2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row>
    <row r="448" spans="1:25" ht="14.2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row>
    <row r="449" spans="1:25" ht="14.2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row>
    <row r="450" spans="1:25" ht="14.2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row>
    <row r="451" spans="1:25" ht="14.2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row>
    <row r="452" spans="1:25" ht="14.2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row>
    <row r="453" spans="1:25" ht="14.2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row>
    <row r="454" spans="1:25" ht="14.2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row>
    <row r="455" spans="1:25" ht="14.2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row>
    <row r="456" spans="1:25" ht="14.2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row>
    <row r="457" spans="1:25" ht="14.2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row>
    <row r="458" spans="1:25" ht="14.2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row>
    <row r="459" spans="1:25" ht="14.2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row>
    <row r="460" spans="1:25" ht="14.2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row>
    <row r="461" spans="1:25" ht="14.2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row>
    <row r="462" spans="1:25" ht="14.2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row>
    <row r="463" spans="1:25" ht="14.2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row>
    <row r="464" spans="1:25" ht="14.2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row>
    <row r="465" spans="1:25" ht="14.2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row>
    <row r="466" spans="1:25" ht="14.2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row>
    <row r="467" spans="1:25" ht="14.2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row>
    <row r="468" spans="1:25" ht="14.2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row>
    <row r="469" spans="1:25" ht="14.2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row>
    <row r="470" spans="1:25" ht="14.2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row>
    <row r="471" spans="1:25" ht="14.2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row>
    <row r="472" spans="1:25" ht="14.2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row>
    <row r="473" spans="1:25" ht="14.2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row>
    <row r="474" spans="1:25" ht="14.2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row>
    <row r="475" spans="1:25" ht="14.2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row>
    <row r="476" spans="1:25" ht="14.2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row>
    <row r="477" spans="1:25" ht="14.2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row>
    <row r="478" spans="1:25" ht="14.2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row>
    <row r="479" spans="1:25" ht="14.2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row>
    <row r="480" spans="1:25" ht="14.2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row>
    <row r="481" spans="1:25" ht="14.2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row>
    <row r="482" spans="1:25" ht="14.2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row>
    <row r="483" spans="1:25" ht="14.2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row>
    <row r="484" spans="1:25" ht="14.2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row>
    <row r="485" spans="1:25" ht="14.2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row>
    <row r="486" spans="1:25" ht="14.2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row>
    <row r="487" spans="1:25" ht="14.2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row>
    <row r="488" spans="1:25" ht="14.2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row>
    <row r="489" spans="1:25" ht="14.2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row>
    <row r="490" spans="1:25" ht="14.2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row>
    <row r="491" spans="1:25" ht="14.2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row>
    <row r="492" spans="1:25" ht="14.2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row>
    <row r="493" spans="1:25" ht="14.2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row>
    <row r="494" spans="1:25" ht="14.2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row>
    <row r="495" spans="1:25" ht="14.2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row>
    <row r="496" spans="1:25" ht="14.2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row>
    <row r="497" spans="1:25" ht="14.2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row>
    <row r="498" spans="1:25" ht="14.2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row>
    <row r="499" spans="1:25" ht="14.2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row>
    <row r="500" spans="1:25" ht="14.2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row>
    <row r="501" spans="1:25" ht="14.2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row>
    <row r="502" spans="1:25" ht="14.2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row>
    <row r="503" spans="1:25" ht="14.2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row>
    <row r="504" spans="1:25" ht="14.2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row>
    <row r="505" spans="1:25" ht="14.2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row>
    <row r="506" spans="1:25" ht="14.2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row>
    <row r="507" spans="1:25" ht="14.2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row>
    <row r="508" spans="1:25" ht="14.2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row>
    <row r="509" spans="1:25" ht="14.2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row>
    <row r="510" spans="1:25" ht="14.2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row>
    <row r="511" spans="1:25" ht="14.2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row>
    <row r="512" spans="1:25" ht="14.2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row>
    <row r="513" spans="1:25" ht="14.2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row>
    <row r="514" spans="1:25" ht="14.2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row>
    <row r="515" spans="1:25" ht="14.2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row>
    <row r="516" spans="1:25" ht="14.2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row>
    <row r="517" spans="1:25" ht="14.2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row>
    <row r="518" spans="1:25" ht="14.2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row>
    <row r="519" spans="1:25" ht="14.2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row>
    <row r="520" spans="1:25" ht="14.2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row>
    <row r="521" spans="1:25" ht="14.2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row>
    <row r="522" spans="1:25" ht="14.2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row>
    <row r="523" spans="1:25" ht="14.2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row>
    <row r="524" spans="1:25" ht="14.2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row>
    <row r="525" spans="1:25" ht="14.2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row>
    <row r="526" spans="1:25" ht="14.2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row>
    <row r="527" spans="1:25" ht="14.2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row>
    <row r="528" spans="1:25" ht="14.2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row>
    <row r="529" spans="1:25" ht="14.2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row>
    <row r="530" spans="1:25" ht="14.2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row>
    <row r="531" spans="1:25" ht="14.2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row>
    <row r="532" spans="1:25" ht="14.2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row>
    <row r="533" spans="1:25" ht="14.2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row>
    <row r="534" spans="1:25" ht="14.2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row>
    <row r="535" spans="1:25" ht="14.2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row>
    <row r="536" spans="1:25" ht="14.2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row>
    <row r="537" spans="1:25" ht="14.2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row>
    <row r="538" spans="1:25" ht="14.2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row>
    <row r="539" spans="1:25" ht="14.2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row>
    <row r="540" spans="1:25" ht="14.2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row>
    <row r="541" spans="1:25" ht="14.2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row>
    <row r="542" spans="1:25" ht="14.2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row>
    <row r="543" spans="1:25" ht="14.2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row>
    <row r="544" spans="1:25" ht="14.2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row>
    <row r="545" spans="1:25" ht="14.2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row>
    <row r="546" spans="1:25" ht="14.2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row>
    <row r="547" spans="1:25" ht="14.2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row>
    <row r="548" spans="1:25" ht="14.2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row>
    <row r="549" spans="1:25" ht="14.2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row>
    <row r="550" spans="1:25" ht="14.2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row>
    <row r="551" spans="1:25" ht="14.2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row>
    <row r="552" spans="1:25" ht="14.2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row>
    <row r="553" spans="1:25" ht="14.2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row>
    <row r="554" spans="1:25" ht="14.2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row>
    <row r="555" spans="1:25" ht="14.2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row>
    <row r="556" spans="1:25" ht="14.2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row>
    <row r="557" spans="1:25" ht="14.2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row>
    <row r="558" spans="1:25" ht="14.2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row>
    <row r="559" spans="1:25" ht="14.2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row>
    <row r="560" spans="1:25" ht="14.2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row>
    <row r="561" spans="1:25" ht="14.2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row>
    <row r="562" spans="1:25" ht="14.2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row>
    <row r="563" spans="1:25" ht="14.2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row>
    <row r="564" spans="1:25" ht="14.2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row>
    <row r="565" spans="1:25" ht="14.2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row>
    <row r="566" spans="1:25" ht="14.2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row>
    <row r="567" spans="1:25" ht="14.2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row>
    <row r="568" spans="1:25" ht="14.2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row>
    <row r="569" spans="1:25" ht="14.2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row>
    <row r="570" spans="1:25" ht="14.2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row>
    <row r="571" spans="1:25" ht="14.2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row>
    <row r="572" spans="1:25" ht="14.2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row>
    <row r="573" spans="1:25" ht="14.2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row>
    <row r="574" spans="1:25" ht="14.2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row>
    <row r="575" spans="1:25" ht="14.2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row>
    <row r="576" spans="1:25" ht="14.2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row>
    <row r="577" spans="1:25" ht="14.2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row>
    <row r="578" spans="1:25" ht="14.2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row>
    <row r="579" spans="1:25" ht="14.2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row>
    <row r="580" spans="1:25" ht="14.2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row>
    <row r="581" spans="1:25" ht="14.2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row>
    <row r="582" spans="1:25" ht="14.2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row>
    <row r="583" spans="1:25" ht="14.2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row>
    <row r="584" spans="1:25" ht="14.2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row>
    <row r="585" spans="1:25" ht="14.2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row>
    <row r="586" spans="1:25" ht="14.2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row>
    <row r="587" spans="1:25" ht="14.2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row>
    <row r="588" spans="1:25" ht="14.2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row>
    <row r="589" spans="1:25" ht="14.2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row>
    <row r="590" spans="1:25" ht="14.2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row>
    <row r="591" spans="1:25" ht="14.2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row>
    <row r="592" spans="1:25" ht="14.2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row>
    <row r="593" spans="1:25" ht="14.2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row>
    <row r="594" spans="1:25" ht="14.2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row>
    <row r="595" spans="1:25" ht="14.2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row>
    <row r="596" spans="1:25" ht="14.2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row>
    <row r="597" spans="1:25" ht="14.2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row>
    <row r="598" spans="1:25" ht="14.2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row>
    <row r="599" spans="1:25" ht="14.2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row>
    <row r="600" spans="1:25" ht="14.2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row>
    <row r="601" spans="1:25" ht="14.2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row>
    <row r="602" spans="1:25" ht="14.2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row>
    <row r="603" spans="1:25" ht="14.2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row>
    <row r="604" spans="1:25" ht="14.2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row>
    <row r="605" spans="1:25" ht="14.2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row>
    <row r="606" spans="1:25" ht="14.2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row>
    <row r="607" spans="1:25" ht="14.2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row>
    <row r="608" spans="1:25" ht="14.2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row>
    <row r="609" spans="1:25" ht="14.2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row>
    <row r="610" spans="1:25" ht="14.2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row>
    <row r="611" spans="1:25" ht="14.2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row>
    <row r="612" spans="1:25" ht="14.2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row>
    <row r="613" spans="1:25" ht="14.2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row>
    <row r="614" spans="1:25" ht="14.2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row>
    <row r="615" spans="1:25" ht="14.2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row>
    <row r="616" spans="1:25" ht="14.2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row>
    <row r="617" spans="1:25" ht="14.2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row>
    <row r="618" spans="1:25" ht="14.2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row>
    <row r="619" spans="1:25" ht="14.2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row>
    <row r="620" spans="1:25" ht="14.2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row>
    <row r="621" spans="1:25" ht="14.2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row>
    <row r="622" spans="1:25" ht="14.2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row>
    <row r="623" spans="1:25" ht="14.2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row>
    <row r="624" spans="1:25" ht="14.2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row>
    <row r="625" spans="1:25" ht="14.2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row>
    <row r="626" spans="1:25" ht="14.2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row>
    <row r="627" spans="1:25" ht="14.2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row>
    <row r="628" spans="1:25" ht="14.2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row>
    <row r="629" spans="1:25" ht="14.2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row>
    <row r="630" spans="1:25" ht="14.2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row>
    <row r="631" spans="1:25" ht="14.2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row>
    <row r="632" spans="1:25" ht="14.2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row>
    <row r="633" spans="1:25" ht="14.2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row>
    <row r="634" spans="1:25" ht="14.2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row>
    <row r="635" spans="1:25" ht="14.2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row>
    <row r="636" spans="1:25" ht="14.2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row>
    <row r="637" spans="1:25" ht="14.2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row>
    <row r="638" spans="1:25" ht="14.2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row>
    <row r="639" spans="1:25" ht="14.2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row>
    <row r="640" spans="1:25" ht="14.2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row>
    <row r="641" spans="1:25" ht="14.2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row>
    <row r="642" spans="1:25" ht="14.2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row>
    <row r="643" spans="1:25" ht="14.2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row>
    <row r="644" spans="1:25" ht="14.2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row>
    <row r="645" spans="1:25" ht="14.2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row>
    <row r="646" spans="1:25" ht="14.2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row>
    <row r="647" spans="1:25" ht="14.2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row>
    <row r="648" spans="1:25" ht="14.2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row>
    <row r="649" spans="1:25" ht="14.2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row>
    <row r="650" spans="1:25" ht="14.2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row>
    <row r="651" spans="1:25" ht="14.2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row>
    <row r="652" spans="1:25" ht="14.2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row>
    <row r="653" spans="1:25" ht="14.2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row>
    <row r="654" spans="1:25" ht="14.2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row>
    <row r="655" spans="1:25" ht="14.2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row>
    <row r="656" spans="1:25" ht="14.2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row>
    <row r="657" spans="1:25" ht="14.2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row>
    <row r="658" spans="1:25" ht="14.2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row>
    <row r="659" spans="1:25" ht="14.2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row>
    <row r="660" spans="1:25" ht="14.2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row>
    <row r="661" spans="1:25" ht="14.2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row>
    <row r="662" spans="1:25" ht="14.2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row>
    <row r="663" spans="1:25" ht="14.2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row>
    <row r="664" spans="1:25" ht="14.2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row>
    <row r="665" spans="1:25" ht="14.2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row>
    <row r="666" spans="1:25" ht="14.2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row>
    <row r="667" spans="1:25" ht="14.2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row>
    <row r="668" spans="1:25" ht="14.2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row>
    <row r="669" spans="1:25" ht="14.2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row>
    <row r="670" spans="1:25" ht="14.2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row>
    <row r="671" spans="1:25" ht="14.2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row>
    <row r="672" spans="1:25" ht="14.2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row>
    <row r="673" spans="1:25" ht="14.2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row>
    <row r="674" spans="1:25" ht="14.2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row>
    <row r="675" spans="1:25" ht="14.2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row>
    <row r="676" spans="1:25" ht="14.2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row>
    <row r="677" spans="1:25" ht="14.2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row>
    <row r="678" spans="1:25" ht="14.2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row>
    <row r="679" spans="1:25" ht="14.2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row>
    <row r="680" spans="1:25" ht="14.2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row>
    <row r="681" spans="1:25" ht="14.2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row>
    <row r="682" spans="1:25" ht="14.2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row>
    <row r="683" spans="1:25" ht="14.2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row>
    <row r="684" spans="1:25" ht="14.2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row>
    <row r="685" spans="1:25" ht="14.2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row>
    <row r="686" spans="1:25" ht="14.2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row>
    <row r="687" spans="1:25" ht="14.2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row>
    <row r="688" spans="1:25" ht="14.2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row>
    <row r="689" spans="1:25" ht="14.2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row>
    <row r="690" spans="1:25" ht="14.2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row>
    <row r="691" spans="1:25" ht="14.2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row>
    <row r="692" spans="1:25" ht="14.2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row>
    <row r="693" spans="1:25" ht="14.2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row>
    <row r="694" spans="1:25" ht="14.2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row>
    <row r="695" spans="1:25" ht="14.2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row>
    <row r="696" spans="1:25" ht="14.2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row>
    <row r="697" spans="1:25" ht="14.2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row>
    <row r="698" spans="1:25" ht="14.2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row>
    <row r="699" spans="1:25" ht="14.2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row>
    <row r="700" spans="1:25" ht="14.2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row>
    <row r="701" spans="1:25" ht="14.2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row>
    <row r="702" spans="1:25" ht="14.2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row>
    <row r="703" spans="1:25" ht="14.2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row>
    <row r="704" spans="1:25" ht="14.2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row>
    <row r="705" spans="1:25" ht="14.2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row>
    <row r="706" spans="1:25" ht="14.2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row>
    <row r="707" spans="1:25" ht="14.2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row>
    <row r="708" spans="1:25" ht="14.2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row>
    <row r="709" spans="1:25" ht="14.2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row>
    <row r="710" spans="1:25" ht="14.2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row>
    <row r="711" spans="1:25" ht="14.2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row>
    <row r="712" spans="1:25" ht="14.2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row>
    <row r="713" spans="1:25" ht="14.2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row>
    <row r="714" spans="1:25" ht="14.2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row>
    <row r="715" spans="1:25" ht="14.2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row>
    <row r="716" spans="1:25" ht="14.2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row>
    <row r="717" spans="1:25" ht="14.2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row>
    <row r="718" spans="1:25" ht="14.2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row>
    <row r="719" spans="1:25" ht="14.2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row>
    <row r="720" spans="1:25" ht="14.2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row>
    <row r="721" spans="1:25" ht="14.2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row>
    <row r="722" spans="1:25" ht="14.2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row>
    <row r="723" spans="1:25" ht="14.2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row>
    <row r="724" spans="1:25" ht="14.2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row>
    <row r="725" spans="1:25" ht="14.2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row>
    <row r="726" spans="1:25" ht="14.2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row>
    <row r="727" spans="1:25" ht="14.2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row>
    <row r="728" spans="1:25" ht="14.2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row>
    <row r="729" spans="1:25" ht="14.2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row>
    <row r="730" spans="1:25" ht="14.2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row>
    <row r="731" spans="1:25" ht="14.2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row>
    <row r="732" spans="1:25" ht="14.2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row>
    <row r="733" spans="1:25" ht="14.2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row>
    <row r="734" spans="1:25" ht="14.2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row>
    <row r="735" spans="1:25" ht="14.2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row>
    <row r="736" spans="1:25" ht="14.2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row>
    <row r="737" spans="1:25" ht="14.2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row>
    <row r="738" spans="1:25" ht="14.2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row>
    <row r="739" spans="1:25" ht="14.2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row>
    <row r="740" spans="1:25" ht="14.2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row>
    <row r="741" spans="1:25" ht="14.2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row>
    <row r="742" spans="1:25" ht="14.2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row>
    <row r="743" spans="1:25" ht="14.2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row>
    <row r="744" spans="1:25" ht="14.2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row>
    <row r="745" spans="1:25" ht="14.2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row>
    <row r="746" spans="1:25" ht="14.2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row>
    <row r="747" spans="1:25" ht="14.2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row>
    <row r="748" spans="1:25" ht="14.2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row>
    <row r="749" spans="1:25" ht="14.2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row>
    <row r="750" spans="1:25" ht="14.2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row>
    <row r="751" spans="1:25" ht="14.2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row>
    <row r="752" spans="1:25" ht="14.2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row>
    <row r="753" spans="1:25" ht="14.2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row>
    <row r="754" spans="1:25" ht="14.2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row>
    <row r="755" spans="1:25" ht="14.2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row>
    <row r="756" spans="1:25" ht="14.2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row>
    <row r="757" spans="1:25" ht="14.2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row>
    <row r="758" spans="1:25" ht="14.2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row>
    <row r="759" spans="1:25" ht="14.2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row>
    <row r="760" spans="1:25" ht="14.2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row>
    <row r="761" spans="1:25" ht="14.2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row>
    <row r="762" spans="1:25" ht="14.2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row>
    <row r="763" spans="1:25" ht="14.2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row>
    <row r="764" spans="1:25" ht="14.2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row>
    <row r="765" spans="1:25" ht="14.2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row>
    <row r="766" spans="1:25" ht="14.2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row>
    <row r="767" spans="1:25" ht="14.2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row>
    <row r="768" spans="1:25" ht="14.2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row>
    <row r="769" spans="1:25" ht="14.2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row>
    <row r="770" spans="1:25" ht="14.2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row>
    <row r="771" spans="1:25" ht="14.2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row>
    <row r="772" spans="1:25" ht="14.2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row>
    <row r="773" spans="1:25" ht="14.2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row>
    <row r="774" spans="1:25" ht="14.2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row>
    <row r="775" spans="1:25" ht="14.2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row>
    <row r="776" spans="1:25" ht="14.2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row>
    <row r="777" spans="1:25" ht="14.2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row>
    <row r="778" spans="1:25" ht="14.2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row>
    <row r="779" spans="1:25" ht="14.2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row>
    <row r="780" spans="1:25" ht="14.2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row>
    <row r="781" spans="1:25" ht="14.2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row>
    <row r="782" spans="1:25" ht="14.2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row>
    <row r="783" spans="1:25" ht="14.2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row>
    <row r="784" spans="1:25" ht="14.2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row>
    <row r="785" spans="1:25" ht="14.2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row>
    <row r="786" spans="1:25" ht="14.2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row>
    <row r="787" spans="1:25" ht="14.2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row>
    <row r="788" spans="1:25" ht="14.2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row>
    <row r="789" spans="1:25" ht="14.2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row>
    <row r="790" spans="1:25" ht="14.2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row>
    <row r="791" spans="1:25" ht="14.2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row>
    <row r="792" spans="1:25" ht="14.2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row>
    <row r="793" spans="1:25" ht="14.2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row>
    <row r="794" spans="1:25" ht="14.2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row>
    <row r="795" spans="1:25" ht="14.2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row>
    <row r="796" spans="1:25" ht="14.2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row>
    <row r="797" spans="1:25" ht="14.2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row>
    <row r="798" spans="1:25" ht="14.2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row>
    <row r="799" spans="1:25" ht="14.2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row>
    <row r="800" spans="1:25" ht="14.2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row>
    <row r="801" spans="1:25" ht="14.2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row>
    <row r="802" spans="1:25" ht="14.2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row>
    <row r="803" spans="1:25" ht="14.2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row>
    <row r="804" spans="1:25" ht="14.2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row>
    <row r="805" spans="1:25" ht="14.2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row>
    <row r="806" spans="1:25" ht="14.2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row>
    <row r="807" spans="1:25" ht="14.2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row>
    <row r="808" spans="1:25" ht="14.2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row>
    <row r="809" spans="1:25" ht="14.2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row>
    <row r="810" spans="1:25" ht="14.2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row>
    <row r="811" spans="1:25" ht="14.2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row>
    <row r="812" spans="1:25" ht="14.2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row>
    <row r="813" spans="1:25" ht="14.2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row>
    <row r="814" spans="1:25" ht="14.2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row>
    <row r="815" spans="1:25" ht="14.2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row>
    <row r="816" spans="1:25" ht="14.2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row>
    <row r="817" spans="1:25" ht="14.2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row>
    <row r="818" spans="1:25" ht="14.2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row>
    <row r="819" spans="1:25" ht="14.2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row>
    <row r="820" spans="1:25" ht="14.2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row>
    <row r="821" spans="1:25" ht="14.2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row>
    <row r="822" spans="1:25" ht="14.2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row>
    <row r="823" spans="1:25" ht="14.2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row>
    <row r="824" spans="1:25" ht="14.2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row>
    <row r="825" spans="1:25" ht="14.2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row>
    <row r="826" spans="1:25" ht="14.2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row>
    <row r="827" spans="1:25" ht="14.2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row>
    <row r="828" spans="1:25" ht="14.2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row>
    <row r="829" spans="1:25" ht="14.2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row>
    <row r="830" spans="1:25" ht="14.2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row>
    <row r="831" spans="1:25" ht="14.2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row>
    <row r="832" spans="1:25" ht="14.2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row>
    <row r="833" spans="1:25" ht="14.2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row>
    <row r="834" spans="1:25" ht="14.2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row>
    <row r="835" spans="1:25" ht="14.2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row>
    <row r="836" spans="1:25" ht="14.2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row>
    <row r="837" spans="1:25" ht="14.2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row>
    <row r="838" spans="1:25" ht="14.2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row>
    <row r="839" spans="1:25" ht="14.2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row>
    <row r="840" spans="1:25" ht="14.2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row>
    <row r="841" spans="1:25" ht="14.2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row>
    <row r="842" spans="1:25" ht="14.2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row>
    <row r="843" spans="1:25" ht="14.2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row>
    <row r="844" spans="1:25" ht="14.2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row>
    <row r="845" spans="1:25" ht="14.2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row>
    <row r="846" spans="1:25" ht="14.2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row>
    <row r="847" spans="1:25" ht="14.2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row>
    <row r="848" spans="1:25" ht="14.2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row>
    <row r="849" spans="1:25" ht="14.2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row>
    <row r="850" spans="1:25" ht="14.2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row>
    <row r="851" spans="1:25" ht="14.2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row>
    <row r="852" spans="1:25" ht="14.2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row>
    <row r="853" spans="1:25" ht="14.2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row>
    <row r="854" spans="1:25" ht="14.2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row>
    <row r="855" spans="1:25" ht="14.2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row>
    <row r="856" spans="1:25" ht="14.2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row>
    <row r="857" spans="1:25" ht="14.2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row>
    <row r="858" spans="1:25" ht="14.2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row>
    <row r="859" spans="1:25" ht="14.2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row>
    <row r="860" spans="1:25" ht="14.2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row>
    <row r="861" spans="1:25" ht="14.2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row>
    <row r="862" spans="1:25" ht="14.2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row>
    <row r="863" spans="1:25" ht="14.2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row>
    <row r="864" spans="1:25" ht="14.2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row>
    <row r="865" spans="1:25" ht="14.2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row>
    <row r="866" spans="1:25" ht="14.2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row>
    <row r="867" spans="1:25" ht="14.2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row>
    <row r="868" spans="1:25" ht="14.2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row>
    <row r="869" spans="1:25" ht="14.2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row>
    <row r="870" spans="1:25" ht="14.2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row>
    <row r="871" spans="1:25" ht="14.2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row>
    <row r="872" spans="1:25" ht="14.2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row>
    <row r="873" spans="1:25" ht="14.2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row>
    <row r="874" spans="1:25" ht="14.2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row>
    <row r="875" spans="1:25" ht="14.2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row>
    <row r="876" spans="1:25" ht="14.2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row>
    <row r="877" spans="1:25" ht="14.2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row>
    <row r="878" spans="1:25" ht="14.2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row>
    <row r="879" spans="1:25" ht="14.2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row>
    <row r="880" spans="1:25" ht="14.2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row>
    <row r="881" spans="1:25" ht="14.2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row>
    <row r="882" spans="1:25" ht="14.2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row>
    <row r="883" spans="1:25" ht="14.2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row>
    <row r="884" spans="1:25" ht="14.2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row>
    <row r="885" spans="1:25" ht="14.2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row>
    <row r="886" spans="1:25" ht="14.2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row>
    <row r="887" spans="1:25" ht="14.2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row>
    <row r="888" spans="1:25" ht="14.2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row>
    <row r="889" spans="1:25" ht="14.2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row>
    <row r="890" spans="1:25" ht="14.2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row>
    <row r="891" spans="1:25" ht="14.2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row>
    <row r="892" spans="1:25" ht="14.2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row>
    <row r="893" spans="1:25" ht="14.2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row>
    <row r="894" spans="1:25" ht="14.2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row>
    <row r="895" spans="1:25" ht="14.2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row>
    <row r="896" spans="1:25" ht="14.2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row>
    <row r="897" spans="1:25" ht="14.2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row>
    <row r="898" spans="1:25" ht="14.2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row>
    <row r="899" spans="1:25" ht="14.2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row>
    <row r="900" spans="1:25" ht="14.2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row>
    <row r="901" spans="1:25" ht="14.2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row>
    <row r="902" spans="1:25" ht="14.2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row>
    <row r="903" spans="1:25" ht="14.2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row>
    <row r="904" spans="1:25" ht="14.2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row>
    <row r="905" spans="1:25" ht="14.2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row>
    <row r="906" spans="1:25" ht="14.2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row>
    <row r="907" spans="1:25" ht="14.2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row>
    <row r="908" spans="1:25" ht="14.2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row>
    <row r="909" spans="1:25" ht="14.2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row>
    <row r="910" spans="1:25" ht="14.2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row>
    <row r="911" spans="1:25" ht="14.2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row>
    <row r="912" spans="1:25" ht="14.2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row>
    <row r="913" spans="1:25" ht="14.2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row>
    <row r="914" spans="1:25" ht="14.2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row>
    <row r="915" spans="1:25" ht="14.2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row>
    <row r="916" spans="1:25" ht="14.2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row>
    <row r="917" spans="1:25" ht="14.2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row>
    <row r="918" spans="1:25" ht="14.2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row>
    <row r="919" spans="1:25" ht="14.2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row>
    <row r="920" spans="1:25" ht="14.2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row>
    <row r="921" spans="1:25" ht="14.2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row>
    <row r="922" spans="1:25" ht="14.2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row>
    <row r="923" spans="1:25" ht="14.2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row>
    <row r="924" spans="1:25" ht="14.2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row>
    <row r="925" spans="1:25" ht="14.2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row>
    <row r="926" spans="1:25" ht="14.2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row>
    <row r="927" spans="1:25" ht="14.2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row>
    <row r="928" spans="1:25" ht="14.2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row>
    <row r="929" spans="1:25" ht="14.2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row>
    <row r="930" spans="1:25" ht="14.2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row>
    <row r="931" spans="1:25" ht="14.2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row>
    <row r="932" spans="1:25" ht="14.2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row>
    <row r="933" spans="1:25" ht="14.2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row>
    <row r="934" spans="1:25" ht="14.2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row>
    <row r="935" spans="1:25" ht="14.2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row>
    <row r="936" spans="1:25" ht="14.2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row>
    <row r="937" spans="1:25" ht="14.2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row>
    <row r="938" spans="1:25" ht="14.2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row>
    <row r="939" spans="1:25" ht="14.2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row>
    <row r="940" spans="1:25" ht="14.2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row>
    <row r="941" spans="1:25" ht="14.2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row>
    <row r="942" spans="1:25" ht="14.2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row>
    <row r="943" spans="1:25" ht="14.2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row>
    <row r="944" spans="1:25" ht="14.2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row>
    <row r="945" spans="1:25" ht="14.2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row>
    <row r="946" spans="1:25" ht="14.2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row>
    <row r="947" spans="1:25" ht="14.2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row>
    <row r="948" spans="1:25" ht="14.2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row>
    <row r="949" spans="1:25" ht="14.2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row>
    <row r="950" spans="1:25" ht="14.2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row>
    <row r="951" spans="1:25" ht="14.2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row>
    <row r="952" spans="1:25" ht="14.2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row>
    <row r="953" spans="1:25" ht="14.2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row>
    <row r="954" spans="1:25" ht="14.2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row>
    <row r="955" spans="1:25" ht="14.2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row>
    <row r="956" spans="1:25" ht="14.2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row>
    <row r="957" spans="1:25" ht="14.2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row>
    <row r="958" spans="1:25" ht="14.2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row>
    <row r="959" spans="1:25" ht="14.2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row>
    <row r="960" spans="1:25" ht="14.2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row>
    <row r="961" spans="1:25" ht="14.2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row>
    <row r="962" spans="1:25" ht="14.2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row>
    <row r="963" spans="1:25" ht="14.2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row>
    <row r="964" spans="1:25" ht="14.2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row>
    <row r="965" spans="1:25" ht="14.2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row>
    <row r="966" spans="1:25" ht="14.2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row>
    <row r="967" spans="1:25" ht="14.2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row>
    <row r="968" spans="1:25" ht="14.2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row>
    <row r="969" spans="1:25" ht="14.2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row>
    <row r="970" spans="1:25" ht="14.2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row>
    <row r="971" spans="1:25" ht="14.2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row>
    <row r="972" spans="1:25" ht="14.2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row>
    <row r="973" spans="1:25" ht="14.2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row>
    <row r="974" spans="1:25" ht="14.2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row>
    <row r="975" spans="1:25" ht="14.2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row>
    <row r="976" spans="1:25" ht="14.2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row>
    <row r="977" spans="1:25" ht="14.2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row>
    <row r="978" spans="1:25" ht="14.2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row>
    <row r="979" spans="1:25" ht="14.2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row>
    <row r="980" spans="1:25" ht="14.2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row>
    <row r="981" spans="1:25" ht="14.2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row>
    <row r="982" spans="1:25" ht="14.2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row>
    <row r="983" spans="1:25" ht="14.2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row>
    <row r="984" spans="1:25" ht="14.2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row>
    <row r="985" spans="1:25" ht="14.2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row>
    <row r="986" spans="1:25" ht="14.2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row>
    <row r="987" spans="1:25" ht="14.2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row>
    <row r="988" spans="1:25" ht="14.2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row>
    <row r="989" spans="1:25" ht="14.2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row>
    <row r="990" spans="1:25" ht="14.2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row>
    <row r="991" spans="1:25" ht="14.2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row>
    <row r="992" spans="1:25" ht="14.2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row>
    <row r="993" spans="1:25" ht="14.2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row>
    <row r="994" spans="1:25" ht="14.2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row>
    <row r="995" spans="1:25" ht="14.2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row>
    <row r="996" spans="1:25" ht="14.2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row>
    <row r="997" spans="1:25" ht="14.2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row>
    <row r="998" spans="1:25" ht="14.2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row>
    <row r="999" spans="1:25" ht="14.2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row>
    <row r="1000" spans="1:25" ht="14.2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row>
    <row r="1001" spans="1:25" ht="14.25" customHeight="1">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row>
    <row r="1002" spans="1:25" ht="14.25" customHeight="1">
      <c r="A1002" s="8"/>
      <c r="B1002" s="8"/>
      <c r="C1002" s="8"/>
      <c r="D1002" s="8"/>
      <c r="E1002" s="8"/>
      <c r="F1002" s="8"/>
      <c r="G1002" s="8"/>
      <c r="H1002" s="8"/>
      <c r="I1002" s="8"/>
      <c r="J1002" s="8"/>
      <c r="K1002" s="8"/>
      <c r="L1002" s="8"/>
      <c r="M1002" s="8"/>
      <c r="N1002" s="8"/>
      <c r="O1002" s="8"/>
      <c r="P1002" s="8"/>
      <c r="Q1002" s="8"/>
      <c r="R1002" s="8"/>
      <c r="S1002" s="8"/>
      <c r="T1002" s="8"/>
      <c r="U1002" s="8"/>
      <c r="V1002" s="8"/>
      <c r="W1002" s="8"/>
      <c r="X1002" s="8"/>
      <c r="Y1002" s="8"/>
    </row>
    <row r="1003" spans="1:25" ht="14.25" customHeight="1">
      <c r="A1003" s="8"/>
      <c r="B1003" s="8"/>
      <c r="C1003" s="8"/>
      <c r="D1003" s="8"/>
      <c r="E1003" s="8"/>
      <c r="F1003" s="8"/>
      <c r="G1003" s="8"/>
      <c r="H1003" s="8"/>
      <c r="I1003" s="8"/>
      <c r="J1003" s="8"/>
      <c r="K1003" s="8"/>
      <c r="L1003" s="8"/>
      <c r="M1003" s="8"/>
      <c r="N1003" s="8"/>
      <c r="O1003" s="8"/>
      <c r="P1003" s="8"/>
      <c r="Q1003" s="8"/>
      <c r="R1003" s="8"/>
      <c r="S1003" s="8"/>
      <c r="T1003" s="8"/>
      <c r="U1003" s="8"/>
      <c r="V1003" s="8"/>
      <c r="W1003" s="8"/>
      <c r="X1003" s="8"/>
      <c r="Y1003" s="8"/>
    </row>
    <row r="1004" spans="1:25" ht="14.25" customHeight="1">
      <c r="A1004" s="8"/>
      <c r="B1004" s="8"/>
      <c r="C1004" s="8"/>
      <c r="D1004" s="8"/>
      <c r="E1004" s="8"/>
      <c r="F1004" s="8"/>
      <c r="G1004" s="8"/>
      <c r="H1004" s="8"/>
      <c r="I1004" s="8"/>
      <c r="J1004" s="8"/>
      <c r="K1004" s="8"/>
      <c r="L1004" s="8"/>
      <c r="M1004" s="8"/>
      <c r="N1004" s="8"/>
      <c r="O1004" s="8"/>
      <c r="P1004" s="8"/>
      <c r="Q1004" s="8"/>
      <c r="R1004" s="8"/>
      <c r="S1004" s="8"/>
      <c r="T1004" s="8"/>
      <c r="U1004" s="8"/>
      <c r="V1004" s="8"/>
      <c r="W1004" s="8"/>
      <c r="X1004" s="8"/>
      <c r="Y1004" s="8"/>
    </row>
    <row r="1005" spans="1:25" ht="14.25" customHeight="1">
      <c r="A1005" s="8"/>
      <c r="B1005" s="8"/>
      <c r="C1005" s="8"/>
      <c r="D1005" s="8"/>
      <c r="E1005" s="8"/>
      <c r="F1005" s="8"/>
      <c r="G1005" s="8"/>
      <c r="H1005" s="8"/>
      <c r="I1005" s="8"/>
      <c r="J1005" s="8"/>
      <c r="K1005" s="8"/>
      <c r="L1005" s="8"/>
      <c r="M1005" s="8"/>
      <c r="N1005" s="8"/>
      <c r="O1005" s="8"/>
      <c r="P1005" s="8"/>
      <c r="Q1005" s="8"/>
      <c r="R1005" s="8"/>
      <c r="S1005" s="8"/>
      <c r="T1005" s="8"/>
      <c r="U1005" s="8"/>
      <c r="V1005" s="8"/>
      <c r="W1005" s="8"/>
      <c r="X1005" s="8"/>
      <c r="Y1005" s="8"/>
    </row>
    <row r="1006" spans="1:25" ht="14.25" customHeight="1">
      <c r="A1006" s="8"/>
      <c r="B1006" s="8"/>
      <c r="C1006" s="8"/>
      <c r="D1006" s="8"/>
      <c r="E1006" s="8"/>
      <c r="F1006" s="8"/>
      <c r="G1006" s="8"/>
      <c r="H1006" s="8"/>
      <c r="I1006" s="8"/>
      <c r="J1006" s="8"/>
      <c r="K1006" s="8"/>
      <c r="L1006" s="8"/>
      <c r="M1006" s="8"/>
      <c r="N1006" s="8"/>
      <c r="O1006" s="8"/>
      <c r="P1006" s="8"/>
      <c r="Q1006" s="8"/>
      <c r="R1006" s="8"/>
      <c r="S1006" s="8"/>
      <c r="T1006" s="8"/>
      <c r="U1006" s="8"/>
      <c r="V1006" s="8"/>
      <c r="W1006" s="8"/>
      <c r="X1006" s="8"/>
      <c r="Y1006" s="8"/>
    </row>
    <row r="1007" spans="1:25" ht="14.25" customHeight="1">
      <c r="A1007" s="8"/>
      <c r="B1007" s="8"/>
      <c r="C1007" s="8"/>
      <c r="D1007" s="8"/>
      <c r="E1007" s="8"/>
      <c r="F1007" s="8"/>
      <c r="G1007" s="8"/>
      <c r="H1007" s="8"/>
      <c r="I1007" s="8"/>
      <c r="J1007" s="8"/>
      <c r="K1007" s="8"/>
      <c r="L1007" s="8"/>
      <c r="M1007" s="8"/>
      <c r="N1007" s="8"/>
      <c r="O1007" s="8"/>
      <c r="P1007" s="8"/>
      <c r="Q1007" s="8"/>
      <c r="R1007" s="8"/>
      <c r="S1007" s="8"/>
      <c r="T1007" s="8"/>
      <c r="U1007" s="8"/>
      <c r="V1007" s="8"/>
      <c r="W1007" s="8"/>
      <c r="X1007" s="8"/>
      <c r="Y1007" s="8"/>
    </row>
    <row r="1008" spans="1:25" ht="14.25" customHeight="1">
      <c r="A1008" s="8"/>
      <c r="B1008" s="8"/>
      <c r="C1008" s="8"/>
      <c r="D1008" s="8"/>
      <c r="E1008" s="8"/>
      <c r="F1008" s="8"/>
      <c r="G1008" s="8"/>
      <c r="H1008" s="8"/>
      <c r="I1008" s="8"/>
      <c r="J1008" s="8"/>
      <c r="K1008" s="8"/>
      <c r="L1008" s="8"/>
      <c r="M1008" s="8"/>
      <c r="N1008" s="8"/>
      <c r="O1008" s="8"/>
      <c r="P1008" s="8"/>
      <c r="Q1008" s="8"/>
      <c r="R1008" s="8"/>
      <c r="S1008" s="8"/>
      <c r="T1008" s="8"/>
      <c r="U1008" s="8"/>
      <c r="V1008" s="8"/>
      <c r="W1008" s="8"/>
      <c r="X1008" s="8"/>
      <c r="Y1008" s="8"/>
    </row>
    <row r="1009" spans="1:25" ht="14.25" customHeight="1">
      <c r="A1009" s="8"/>
      <c r="B1009" s="8"/>
      <c r="C1009" s="8"/>
      <c r="D1009" s="8"/>
      <c r="E1009" s="8"/>
      <c r="F1009" s="8"/>
      <c r="G1009" s="8"/>
      <c r="H1009" s="8"/>
      <c r="I1009" s="8"/>
      <c r="J1009" s="8"/>
      <c r="K1009" s="8"/>
      <c r="L1009" s="8"/>
      <c r="M1009" s="8"/>
      <c r="N1009" s="8"/>
      <c r="O1009" s="8"/>
      <c r="P1009" s="8"/>
      <c r="Q1009" s="8"/>
      <c r="R1009" s="8"/>
      <c r="S1009" s="8"/>
      <c r="T1009" s="8"/>
      <c r="U1009" s="8"/>
      <c r="V1009" s="8"/>
      <c r="W1009" s="8"/>
      <c r="X1009" s="8"/>
      <c r="Y1009" s="8"/>
    </row>
    <row r="1010" spans="1:25" ht="14.25" customHeight="1">
      <c r="A1010" s="8"/>
      <c r="B1010" s="8"/>
      <c r="C1010" s="8"/>
      <c r="D1010" s="8"/>
      <c r="E1010" s="8"/>
      <c r="F1010" s="8"/>
      <c r="G1010" s="8"/>
      <c r="H1010" s="8"/>
      <c r="I1010" s="8"/>
      <c r="J1010" s="8"/>
      <c r="K1010" s="8"/>
      <c r="L1010" s="8"/>
      <c r="M1010" s="8"/>
      <c r="N1010" s="8"/>
      <c r="O1010" s="8"/>
      <c r="P1010" s="8"/>
      <c r="Q1010" s="8"/>
      <c r="R1010" s="8"/>
      <c r="S1010" s="8"/>
      <c r="T1010" s="8"/>
      <c r="U1010" s="8"/>
      <c r="V1010" s="8"/>
      <c r="W1010" s="8"/>
      <c r="X1010" s="8"/>
      <c r="Y1010" s="8"/>
    </row>
    <row r="1011" spans="1:25" ht="14.25" customHeight="1">
      <c r="A1011" s="8"/>
      <c r="B1011" s="8"/>
      <c r="C1011" s="8"/>
      <c r="D1011" s="8"/>
      <c r="E1011" s="8"/>
      <c r="F1011" s="8"/>
      <c r="G1011" s="8"/>
      <c r="H1011" s="8"/>
      <c r="I1011" s="8"/>
      <c r="J1011" s="8"/>
      <c r="K1011" s="8"/>
      <c r="L1011" s="8"/>
      <c r="M1011" s="8"/>
      <c r="N1011" s="8"/>
      <c r="O1011" s="8"/>
      <c r="P1011" s="8"/>
      <c r="Q1011" s="8"/>
      <c r="R1011" s="8"/>
      <c r="S1011" s="8"/>
      <c r="T1011" s="8"/>
      <c r="U1011" s="8"/>
      <c r="V1011" s="8"/>
      <c r="W1011" s="8"/>
      <c r="X1011" s="8"/>
      <c r="Y1011" s="8"/>
    </row>
    <row r="1012" spans="1:25" ht="14.25" customHeight="1">
      <c r="A1012" s="8"/>
      <c r="B1012" s="8"/>
      <c r="C1012" s="8"/>
      <c r="D1012" s="8"/>
      <c r="E1012" s="8"/>
      <c r="F1012" s="8"/>
      <c r="G1012" s="8"/>
      <c r="H1012" s="8"/>
      <c r="I1012" s="8"/>
      <c r="J1012" s="8"/>
      <c r="K1012" s="8"/>
      <c r="L1012" s="8"/>
      <c r="M1012" s="8"/>
      <c r="N1012" s="8"/>
      <c r="O1012" s="8"/>
      <c r="P1012" s="8"/>
      <c r="Q1012" s="8"/>
      <c r="R1012" s="8"/>
      <c r="S1012" s="8"/>
      <c r="T1012" s="8"/>
      <c r="U1012" s="8"/>
      <c r="V1012" s="8"/>
      <c r="W1012" s="8"/>
      <c r="X1012" s="8"/>
      <c r="Y1012" s="8"/>
    </row>
    <row r="1013" spans="1:25" ht="14.25" customHeight="1">
      <c r="A1013" s="8"/>
      <c r="B1013" s="8"/>
      <c r="C1013" s="8"/>
      <c r="D1013" s="8"/>
      <c r="E1013" s="8"/>
      <c r="F1013" s="8"/>
      <c r="G1013" s="8"/>
      <c r="H1013" s="8"/>
      <c r="I1013" s="8"/>
      <c r="J1013" s="8"/>
      <c r="K1013" s="8"/>
      <c r="L1013" s="8"/>
      <c r="M1013" s="8"/>
      <c r="N1013" s="8"/>
      <c r="O1013" s="8"/>
      <c r="P1013" s="8"/>
      <c r="Q1013" s="8"/>
      <c r="R1013" s="8"/>
      <c r="S1013" s="8"/>
      <c r="T1013" s="8"/>
      <c r="U1013" s="8"/>
      <c r="V1013" s="8"/>
      <c r="W1013" s="8"/>
      <c r="X1013" s="8"/>
      <c r="Y1013" s="8"/>
    </row>
    <row r="1014" spans="1:25" ht="14.25" customHeight="1">
      <c r="A1014" s="8"/>
      <c r="B1014" s="8"/>
      <c r="C1014" s="8"/>
      <c r="D1014" s="8"/>
      <c r="E1014" s="8"/>
      <c r="F1014" s="8"/>
      <c r="G1014" s="8"/>
      <c r="H1014" s="8"/>
      <c r="I1014" s="8"/>
      <c r="J1014" s="8"/>
      <c r="K1014" s="8"/>
      <c r="L1014" s="8"/>
      <c r="M1014" s="8"/>
      <c r="N1014" s="8"/>
      <c r="O1014" s="8"/>
      <c r="P1014" s="8"/>
      <c r="Q1014" s="8"/>
      <c r="R1014" s="8"/>
      <c r="S1014" s="8"/>
      <c r="T1014" s="8"/>
      <c r="U1014" s="8"/>
      <c r="V1014" s="8"/>
      <c r="W1014" s="8"/>
      <c r="X1014" s="8"/>
      <c r="Y1014" s="8"/>
    </row>
    <row r="1015" spans="1:25" ht="14.25" customHeight="1">
      <c r="A1015" s="8"/>
      <c r="B1015" s="8"/>
      <c r="C1015" s="8"/>
      <c r="D1015" s="8"/>
      <c r="E1015" s="8"/>
      <c r="F1015" s="8"/>
      <c r="G1015" s="8"/>
      <c r="H1015" s="8"/>
      <c r="I1015" s="8"/>
      <c r="J1015" s="8"/>
      <c r="K1015" s="8"/>
      <c r="L1015" s="8"/>
      <c r="M1015" s="8"/>
      <c r="N1015" s="8"/>
      <c r="O1015" s="8"/>
      <c r="P1015" s="8"/>
      <c r="Q1015" s="8"/>
      <c r="R1015" s="8"/>
      <c r="S1015" s="8"/>
      <c r="T1015" s="8"/>
      <c r="U1015" s="8"/>
      <c r="V1015" s="8"/>
      <c r="W1015" s="8"/>
      <c r="X1015" s="8"/>
      <c r="Y1015" s="8"/>
    </row>
    <row r="1016" spans="1:25" ht="14.25" customHeight="1">
      <c r="A1016" s="8"/>
      <c r="B1016" s="8"/>
      <c r="C1016" s="8"/>
      <c r="D1016" s="8"/>
      <c r="E1016" s="8"/>
      <c r="F1016" s="8"/>
      <c r="G1016" s="8"/>
      <c r="H1016" s="8"/>
      <c r="I1016" s="8"/>
      <c r="J1016" s="8"/>
      <c r="K1016" s="8"/>
      <c r="L1016" s="8"/>
      <c r="M1016" s="8"/>
      <c r="N1016" s="8"/>
      <c r="O1016" s="8"/>
      <c r="P1016" s="8"/>
      <c r="Q1016" s="8"/>
      <c r="R1016" s="8"/>
      <c r="S1016" s="8"/>
      <c r="T1016" s="8"/>
      <c r="U1016" s="8"/>
      <c r="V1016" s="8"/>
      <c r="W1016" s="8"/>
      <c r="X1016" s="8"/>
      <c r="Y1016" s="8"/>
    </row>
    <row r="1017" spans="1:25" ht="14.25" customHeight="1">
      <c r="A1017" s="8"/>
      <c r="B1017" s="8"/>
      <c r="C1017" s="8"/>
      <c r="D1017" s="8"/>
      <c r="E1017" s="8"/>
      <c r="F1017" s="8"/>
      <c r="G1017" s="8"/>
      <c r="H1017" s="8"/>
      <c r="I1017" s="8"/>
      <c r="J1017" s="8"/>
      <c r="K1017" s="8"/>
      <c r="L1017" s="8"/>
      <c r="M1017" s="8"/>
      <c r="N1017" s="8"/>
      <c r="O1017" s="8"/>
      <c r="P1017" s="8"/>
      <c r="Q1017" s="8"/>
      <c r="R1017" s="8"/>
      <c r="S1017" s="8"/>
      <c r="T1017" s="8"/>
      <c r="U1017" s="8"/>
      <c r="V1017" s="8"/>
      <c r="W1017" s="8"/>
      <c r="X1017" s="8"/>
      <c r="Y1017" s="8"/>
    </row>
    <row r="1018" spans="1:25" ht="14.25" customHeight="1">
      <c r="A1018" s="8"/>
      <c r="B1018" s="8"/>
      <c r="C1018" s="8"/>
      <c r="D1018" s="8"/>
      <c r="E1018" s="8"/>
      <c r="F1018" s="8"/>
      <c r="G1018" s="8"/>
      <c r="H1018" s="8"/>
      <c r="I1018" s="8"/>
      <c r="J1018" s="8"/>
      <c r="K1018" s="8"/>
      <c r="L1018" s="8"/>
      <c r="M1018" s="8"/>
      <c r="N1018" s="8"/>
      <c r="O1018" s="8"/>
      <c r="P1018" s="8"/>
      <c r="Q1018" s="8"/>
      <c r="R1018" s="8"/>
      <c r="S1018" s="8"/>
      <c r="T1018" s="8"/>
      <c r="U1018" s="8"/>
      <c r="V1018" s="8"/>
      <c r="W1018" s="8"/>
      <c r="X1018" s="8"/>
      <c r="Y1018" s="8"/>
    </row>
    <row r="1019" spans="1:25" ht="14.25" customHeight="1">
      <c r="A1019" s="8"/>
      <c r="B1019" s="8"/>
      <c r="C1019" s="8"/>
      <c r="D1019" s="8"/>
      <c r="E1019" s="8"/>
      <c r="F1019" s="8"/>
      <c r="G1019" s="8"/>
      <c r="H1019" s="8"/>
      <c r="I1019" s="8"/>
      <c r="J1019" s="8"/>
      <c r="K1019" s="8"/>
      <c r="L1019" s="8"/>
      <c r="M1019" s="8"/>
      <c r="N1019" s="8"/>
      <c r="O1019" s="8"/>
      <c r="P1019" s="8"/>
      <c r="Q1019" s="8"/>
      <c r="R1019" s="8"/>
      <c r="S1019" s="8"/>
      <c r="T1019" s="8"/>
      <c r="U1019" s="8"/>
      <c r="V1019" s="8"/>
      <c r="W1019" s="8"/>
      <c r="X1019" s="8"/>
      <c r="Y1019" s="8"/>
    </row>
    <row r="1020" spans="1:25" ht="14.25" customHeight="1">
      <c r="A1020" s="8"/>
      <c r="B1020" s="8"/>
      <c r="C1020" s="8"/>
      <c r="D1020" s="8"/>
      <c r="E1020" s="8"/>
      <c r="F1020" s="8"/>
      <c r="G1020" s="8"/>
      <c r="H1020" s="8"/>
      <c r="I1020" s="8"/>
      <c r="J1020" s="8"/>
      <c r="K1020" s="8"/>
      <c r="L1020" s="8"/>
      <c r="M1020" s="8"/>
      <c r="N1020" s="8"/>
      <c r="O1020" s="8"/>
      <c r="P1020" s="8"/>
      <c r="Q1020" s="8"/>
      <c r="R1020" s="8"/>
      <c r="S1020" s="8"/>
      <c r="T1020" s="8"/>
      <c r="U1020" s="8"/>
      <c r="V1020" s="8"/>
      <c r="W1020" s="8"/>
      <c r="X1020" s="8"/>
      <c r="Y1020" s="8"/>
    </row>
    <row r="1021" spans="1:25" ht="14.25" customHeight="1">
      <c r="A1021" s="8"/>
      <c r="B1021" s="8"/>
      <c r="C1021" s="8"/>
      <c r="D1021" s="8"/>
      <c r="E1021" s="8"/>
      <c r="F1021" s="8"/>
      <c r="G1021" s="8"/>
      <c r="H1021" s="8"/>
      <c r="I1021" s="8"/>
      <c r="J1021" s="8"/>
      <c r="K1021" s="8"/>
      <c r="L1021" s="8"/>
      <c r="M1021" s="8"/>
      <c r="N1021" s="8"/>
      <c r="O1021" s="8"/>
      <c r="P1021" s="8"/>
      <c r="Q1021" s="8"/>
      <c r="R1021" s="8"/>
      <c r="S1021" s="8"/>
      <c r="T1021" s="8"/>
      <c r="U1021" s="8"/>
      <c r="V1021" s="8"/>
      <c r="W1021" s="8"/>
      <c r="X1021" s="8"/>
      <c r="Y1021" s="8"/>
    </row>
    <row r="1022" spans="1:25" ht="14.25" customHeight="1">
      <c r="A1022" s="8"/>
      <c r="B1022" s="8"/>
      <c r="C1022" s="8"/>
      <c r="D1022" s="8"/>
      <c r="E1022" s="8"/>
      <c r="F1022" s="8"/>
      <c r="G1022" s="8"/>
      <c r="H1022" s="8"/>
      <c r="I1022" s="8"/>
      <c r="J1022" s="8"/>
      <c r="K1022" s="8"/>
      <c r="L1022" s="8"/>
      <c r="M1022" s="8"/>
      <c r="N1022" s="8"/>
      <c r="O1022" s="8"/>
      <c r="P1022" s="8"/>
      <c r="Q1022" s="8"/>
      <c r="R1022" s="8"/>
      <c r="S1022" s="8"/>
      <c r="T1022" s="8"/>
      <c r="U1022" s="8"/>
      <c r="V1022" s="8"/>
      <c r="W1022" s="8"/>
      <c r="X1022" s="8"/>
      <c r="Y1022" s="8"/>
    </row>
    <row r="1023" spans="1:25" ht="14.25" customHeight="1">
      <c r="A1023" s="8"/>
      <c r="B1023" s="8"/>
      <c r="C1023" s="8"/>
      <c r="D1023" s="8"/>
      <c r="E1023" s="8"/>
      <c r="F1023" s="8"/>
      <c r="G1023" s="8"/>
      <c r="H1023" s="8"/>
      <c r="I1023" s="8"/>
      <c r="J1023" s="8"/>
      <c r="K1023" s="8"/>
      <c r="L1023" s="8"/>
      <c r="M1023" s="8"/>
      <c r="N1023" s="8"/>
      <c r="O1023" s="8"/>
      <c r="P1023" s="8"/>
      <c r="Q1023" s="8"/>
      <c r="R1023" s="8"/>
      <c r="S1023" s="8"/>
      <c r="T1023" s="8"/>
      <c r="U1023" s="8"/>
      <c r="V1023" s="8"/>
      <c r="W1023" s="8"/>
      <c r="X1023" s="8"/>
      <c r="Y1023" s="8"/>
    </row>
    <row r="1024" spans="1:25" ht="14.25" customHeight="1">
      <c r="A1024" s="8"/>
      <c r="B1024" s="8"/>
      <c r="C1024" s="8"/>
      <c r="D1024" s="8"/>
      <c r="E1024" s="8"/>
      <c r="F1024" s="8"/>
      <c r="G1024" s="8"/>
      <c r="H1024" s="8"/>
      <c r="I1024" s="8"/>
      <c r="J1024" s="8"/>
      <c r="K1024" s="8"/>
      <c r="L1024" s="8"/>
      <c r="M1024" s="8"/>
      <c r="N1024" s="8"/>
      <c r="O1024" s="8"/>
      <c r="P1024" s="8"/>
      <c r="Q1024" s="8"/>
      <c r="R1024" s="8"/>
      <c r="S1024" s="8"/>
      <c r="T1024" s="8"/>
      <c r="U1024" s="8"/>
      <c r="V1024" s="8"/>
      <c r="W1024" s="8"/>
      <c r="X1024" s="8"/>
      <c r="Y1024" s="8"/>
    </row>
    <row r="1025" spans="1:25" ht="14.25" customHeight="1">
      <c r="A1025" s="8"/>
      <c r="B1025" s="8"/>
      <c r="C1025" s="8"/>
      <c r="D1025" s="8"/>
      <c r="E1025" s="8"/>
      <c r="F1025" s="8"/>
      <c r="G1025" s="8"/>
      <c r="H1025" s="8"/>
      <c r="I1025" s="8"/>
      <c r="J1025" s="8"/>
      <c r="K1025" s="8"/>
      <c r="L1025" s="8"/>
      <c r="M1025" s="8"/>
      <c r="N1025" s="8"/>
      <c r="O1025" s="8"/>
      <c r="P1025" s="8"/>
      <c r="Q1025" s="8"/>
      <c r="R1025" s="8"/>
      <c r="S1025" s="8"/>
      <c r="T1025" s="8"/>
      <c r="U1025" s="8"/>
      <c r="V1025" s="8"/>
      <c r="W1025" s="8"/>
      <c r="X1025" s="8"/>
      <c r="Y1025" s="8"/>
    </row>
    <row r="1026" spans="1:25" ht="14.25" customHeight="1">
      <c r="A1026" s="8"/>
      <c r="B1026" s="8"/>
      <c r="C1026" s="8"/>
      <c r="D1026" s="8"/>
      <c r="E1026" s="8"/>
      <c r="F1026" s="8"/>
      <c r="G1026" s="8"/>
      <c r="H1026" s="8"/>
      <c r="I1026" s="8"/>
      <c r="J1026" s="8"/>
      <c r="K1026" s="8"/>
      <c r="L1026" s="8"/>
      <c r="M1026" s="8"/>
      <c r="N1026" s="8"/>
      <c r="O1026" s="8"/>
      <c r="P1026" s="8"/>
      <c r="Q1026" s="8"/>
      <c r="R1026" s="8"/>
      <c r="S1026" s="8"/>
      <c r="T1026" s="8"/>
      <c r="U1026" s="8"/>
      <c r="V1026" s="8"/>
      <c r="W1026" s="8"/>
      <c r="X1026" s="8"/>
      <c r="Y1026" s="8"/>
    </row>
    <row r="1027" spans="1:25" ht="14.25" customHeight="1">
      <c r="A1027" s="8"/>
      <c r="B1027" s="8"/>
      <c r="C1027" s="8"/>
      <c r="D1027" s="8"/>
      <c r="E1027" s="8"/>
      <c r="F1027" s="8"/>
      <c r="G1027" s="8"/>
      <c r="H1027" s="8"/>
      <c r="I1027" s="8"/>
      <c r="J1027" s="8"/>
      <c r="K1027" s="8"/>
      <c r="L1027" s="8"/>
      <c r="M1027" s="8"/>
      <c r="N1027" s="8"/>
      <c r="O1027" s="8"/>
      <c r="P1027" s="8"/>
      <c r="Q1027" s="8"/>
      <c r="R1027" s="8"/>
      <c r="S1027" s="8"/>
      <c r="T1027" s="8"/>
      <c r="U1027" s="8"/>
      <c r="V1027" s="8"/>
      <c r="W1027" s="8"/>
      <c r="X1027" s="8"/>
      <c r="Y1027" s="8"/>
    </row>
    <row r="1028" spans="1:25" ht="14.25" customHeight="1">
      <c r="A1028" s="8"/>
      <c r="B1028" s="8"/>
      <c r="C1028" s="8"/>
      <c r="D1028" s="8"/>
      <c r="E1028" s="8"/>
      <c r="F1028" s="8"/>
      <c r="G1028" s="8"/>
      <c r="H1028" s="8"/>
      <c r="I1028" s="8"/>
      <c r="J1028" s="8"/>
      <c r="K1028" s="8"/>
      <c r="L1028" s="8"/>
      <c r="M1028" s="8"/>
      <c r="N1028" s="8"/>
      <c r="O1028" s="8"/>
      <c r="P1028" s="8"/>
      <c r="Q1028" s="8"/>
      <c r="R1028" s="8"/>
      <c r="S1028" s="8"/>
      <c r="T1028" s="8"/>
      <c r="U1028" s="8"/>
      <c r="V1028" s="8"/>
      <c r="W1028" s="8"/>
      <c r="X1028" s="8"/>
      <c r="Y1028" s="8"/>
    </row>
    <row r="1029" spans="1:25" ht="14.25" customHeight="1">
      <c r="A1029" s="8"/>
      <c r="B1029" s="8"/>
      <c r="C1029" s="8"/>
      <c r="D1029" s="8"/>
      <c r="E1029" s="8"/>
      <c r="F1029" s="8"/>
      <c r="G1029" s="8"/>
      <c r="H1029" s="8"/>
      <c r="I1029" s="8"/>
      <c r="J1029" s="8"/>
      <c r="K1029" s="8"/>
      <c r="L1029" s="8"/>
      <c r="M1029" s="8"/>
      <c r="N1029" s="8"/>
      <c r="O1029" s="8"/>
      <c r="P1029" s="8"/>
      <c r="Q1029" s="8"/>
      <c r="R1029" s="8"/>
      <c r="S1029" s="8"/>
      <c r="T1029" s="8"/>
      <c r="U1029" s="8"/>
      <c r="V1029" s="8"/>
      <c r="W1029" s="8"/>
      <c r="X1029" s="8"/>
      <c r="Y1029" s="8"/>
    </row>
    <row r="1030" spans="1:25" ht="14.25" customHeight="1">
      <c r="A1030" s="8"/>
      <c r="B1030" s="8"/>
      <c r="C1030" s="8"/>
      <c r="D1030" s="8"/>
      <c r="E1030" s="8"/>
      <c r="F1030" s="8"/>
      <c r="G1030" s="8"/>
      <c r="H1030" s="8"/>
      <c r="I1030" s="8"/>
      <c r="J1030" s="8"/>
      <c r="K1030" s="8"/>
      <c r="L1030" s="8"/>
      <c r="M1030" s="8"/>
      <c r="N1030" s="8"/>
      <c r="O1030" s="8"/>
      <c r="P1030" s="8"/>
      <c r="Q1030" s="8"/>
      <c r="R1030" s="8"/>
      <c r="S1030" s="8"/>
      <c r="T1030" s="8"/>
      <c r="U1030" s="8"/>
      <c r="V1030" s="8"/>
      <c r="W1030" s="8"/>
      <c r="X1030" s="8"/>
      <c r="Y1030" s="8"/>
    </row>
    <row r="1031" spans="1:25" ht="14.25" customHeight="1">
      <c r="A1031" s="8"/>
      <c r="B1031" s="8"/>
      <c r="C1031" s="8"/>
      <c r="D1031" s="8"/>
      <c r="E1031" s="8"/>
      <c r="F1031" s="8"/>
      <c r="G1031" s="8"/>
      <c r="H1031" s="8"/>
      <c r="I1031" s="8"/>
      <c r="J1031" s="8"/>
      <c r="K1031" s="8"/>
      <c r="L1031" s="8"/>
      <c r="M1031" s="8"/>
      <c r="N1031" s="8"/>
      <c r="O1031" s="8"/>
      <c r="P1031" s="8"/>
      <c r="Q1031" s="8"/>
      <c r="R1031" s="8"/>
      <c r="S1031" s="8"/>
      <c r="T1031" s="8"/>
      <c r="U1031" s="8"/>
      <c r="V1031" s="8"/>
      <c r="W1031" s="8"/>
      <c r="X1031" s="8"/>
      <c r="Y1031" s="8"/>
    </row>
    <row r="1032" spans="1:25" ht="14.25" customHeight="1">
      <c r="A1032" s="8"/>
      <c r="B1032" s="8"/>
      <c r="C1032" s="8"/>
      <c r="D1032" s="8"/>
      <c r="E1032" s="8"/>
      <c r="F1032" s="8"/>
      <c r="G1032" s="8"/>
      <c r="H1032" s="8"/>
      <c r="I1032" s="8"/>
      <c r="J1032" s="8"/>
      <c r="K1032" s="8"/>
      <c r="L1032" s="8"/>
      <c r="M1032" s="8"/>
      <c r="N1032" s="8"/>
      <c r="O1032" s="8"/>
      <c r="P1032" s="8"/>
      <c r="Q1032" s="8"/>
      <c r="R1032" s="8"/>
      <c r="S1032" s="8"/>
      <c r="T1032" s="8"/>
      <c r="U1032" s="8"/>
      <c r="V1032" s="8"/>
      <c r="W1032" s="8"/>
      <c r="X1032" s="8"/>
      <c r="Y1032" s="8"/>
    </row>
    <row r="1033" spans="1:25" ht="14.25" customHeight="1">
      <c r="A1033" s="8"/>
      <c r="B1033" s="8"/>
      <c r="C1033" s="8"/>
      <c r="D1033" s="8"/>
      <c r="E1033" s="8"/>
      <c r="F1033" s="8"/>
      <c r="G1033" s="8"/>
      <c r="H1033" s="8"/>
      <c r="I1033" s="8"/>
      <c r="J1033" s="8"/>
      <c r="K1033" s="8"/>
      <c r="L1033" s="8"/>
      <c r="M1033" s="8"/>
      <c r="N1033" s="8"/>
      <c r="O1033" s="8"/>
      <c r="P1033" s="8"/>
      <c r="Q1033" s="8"/>
      <c r="R1033" s="8"/>
      <c r="S1033" s="8"/>
      <c r="T1033" s="8"/>
      <c r="U1033" s="8"/>
      <c r="V1033" s="8"/>
      <c r="W1033" s="8"/>
      <c r="X1033" s="8"/>
      <c r="Y1033" s="8"/>
    </row>
    <row r="1034" spans="1:25" ht="14.25" customHeight="1">
      <c r="A1034" s="8"/>
      <c r="B1034" s="8"/>
      <c r="C1034" s="8"/>
      <c r="D1034" s="8"/>
      <c r="E1034" s="8"/>
      <c r="F1034" s="8"/>
      <c r="G1034" s="8"/>
      <c r="H1034" s="8"/>
      <c r="I1034" s="8"/>
      <c r="J1034" s="8"/>
      <c r="K1034" s="8"/>
      <c r="L1034" s="8"/>
      <c r="M1034" s="8"/>
      <c r="N1034" s="8"/>
      <c r="O1034" s="8"/>
      <c r="P1034" s="8"/>
      <c r="Q1034" s="8"/>
      <c r="R1034" s="8"/>
      <c r="S1034" s="8"/>
      <c r="T1034" s="8"/>
      <c r="U1034" s="8"/>
      <c r="V1034" s="8"/>
      <c r="W1034" s="8"/>
      <c r="X1034" s="8"/>
      <c r="Y1034" s="8"/>
    </row>
    <row r="1035" spans="1:25" ht="14.25" customHeight="1">
      <c r="A1035" s="8"/>
      <c r="B1035" s="8"/>
      <c r="C1035" s="8"/>
      <c r="D1035" s="8"/>
      <c r="E1035" s="8"/>
      <c r="F1035" s="8"/>
      <c r="G1035" s="8"/>
      <c r="H1035" s="8"/>
      <c r="I1035" s="8"/>
      <c r="J1035" s="8"/>
      <c r="K1035" s="8"/>
      <c r="L1035" s="8"/>
      <c r="M1035" s="8"/>
      <c r="N1035" s="8"/>
      <c r="O1035" s="8"/>
      <c r="P1035" s="8"/>
      <c r="Q1035" s="8"/>
      <c r="R1035" s="8"/>
      <c r="S1035" s="8"/>
      <c r="T1035" s="8"/>
      <c r="U1035" s="8"/>
      <c r="V1035" s="8"/>
      <c r="W1035" s="8"/>
      <c r="X1035" s="8"/>
      <c r="Y1035" s="8"/>
    </row>
    <row r="1036" spans="1:25" ht="14.25" customHeight="1">
      <c r="A1036" s="8"/>
      <c r="B1036" s="8"/>
      <c r="C1036" s="8"/>
      <c r="D1036" s="8"/>
      <c r="E1036" s="8"/>
      <c r="F1036" s="8"/>
      <c r="G1036" s="8"/>
      <c r="H1036" s="8"/>
      <c r="I1036" s="8"/>
      <c r="J1036" s="8"/>
      <c r="K1036" s="8"/>
      <c r="L1036" s="8"/>
      <c r="M1036" s="8"/>
      <c r="N1036" s="8"/>
      <c r="O1036" s="8"/>
      <c r="P1036" s="8"/>
      <c r="Q1036" s="8"/>
      <c r="R1036" s="8"/>
      <c r="S1036" s="8"/>
      <c r="T1036" s="8"/>
      <c r="U1036" s="8"/>
      <c r="V1036" s="8"/>
      <c r="W1036" s="8"/>
      <c r="X1036" s="8"/>
      <c r="Y1036" s="8"/>
    </row>
    <row r="1037" spans="1:25" ht="14.25" customHeight="1">
      <c r="A1037" s="8"/>
      <c r="B1037" s="8"/>
      <c r="C1037" s="8"/>
      <c r="D1037" s="8"/>
      <c r="E1037" s="8"/>
      <c r="F1037" s="8"/>
      <c r="G1037" s="8"/>
      <c r="H1037" s="8"/>
      <c r="I1037" s="8"/>
      <c r="J1037" s="8"/>
      <c r="K1037" s="8"/>
      <c r="L1037" s="8"/>
      <c r="M1037" s="8"/>
      <c r="N1037" s="8"/>
      <c r="O1037" s="8"/>
      <c r="P1037" s="8"/>
      <c r="Q1037" s="8"/>
      <c r="R1037" s="8"/>
      <c r="S1037" s="8"/>
      <c r="T1037" s="8"/>
      <c r="U1037" s="8"/>
      <c r="V1037" s="8"/>
      <c r="W1037" s="8"/>
      <c r="X1037" s="8"/>
      <c r="Y1037" s="8"/>
    </row>
    <row r="1038" spans="1:25" ht="14.25" customHeight="1">
      <c r="A1038" s="8"/>
      <c r="B1038" s="8"/>
      <c r="C1038" s="8"/>
      <c r="D1038" s="8"/>
      <c r="E1038" s="8"/>
      <c r="F1038" s="8"/>
      <c r="G1038" s="8"/>
      <c r="H1038" s="8"/>
      <c r="I1038" s="8"/>
      <c r="J1038" s="8"/>
      <c r="K1038" s="8"/>
      <c r="L1038" s="8"/>
      <c r="M1038" s="8"/>
      <c r="N1038" s="8"/>
      <c r="O1038" s="8"/>
      <c r="P1038" s="8"/>
      <c r="Q1038" s="8"/>
      <c r="R1038" s="8"/>
      <c r="S1038" s="8"/>
      <c r="T1038" s="8"/>
      <c r="U1038" s="8"/>
      <c r="V1038" s="8"/>
      <c r="W1038" s="8"/>
      <c r="X1038" s="8"/>
      <c r="Y1038" s="8"/>
    </row>
    <row r="1039" spans="1:25" ht="14.25" customHeight="1">
      <c r="A1039" s="8"/>
      <c r="B1039" s="8"/>
      <c r="C1039" s="8"/>
      <c r="D1039" s="8"/>
      <c r="E1039" s="8"/>
      <c r="F1039" s="8"/>
      <c r="G1039" s="8"/>
      <c r="H1039" s="8"/>
      <c r="I1039" s="8"/>
      <c r="J1039" s="8"/>
      <c r="K1039" s="8"/>
      <c r="L1039" s="8"/>
      <c r="M1039" s="8"/>
      <c r="N1039" s="8"/>
      <c r="O1039" s="8"/>
      <c r="P1039" s="8"/>
      <c r="Q1039" s="8"/>
      <c r="R1039" s="8"/>
      <c r="S1039" s="8"/>
      <c r="T1039" s="8"/>
      <c r="U1039" s="8"/>
      <c r="V1039" s="8"/>
      <c r="W1039" s="8"/>
      <c r="X1039" s="8"/>
      <c r="Y1039" s="8"/>
    </row>
    <row r="1040" spans="1:25" ht="14.25" customHeight="1">
      <c r="A1040" s="8"/>
      <c r="B1040" s="8"/>
      <c r="C1040" s="8"/>
      <c r="D1040" s="8"/>
      <c r="E1040" s="8"/>
      <c r="F1040" s="8"/>
      <c r="G1040" s="8"/>
      <c r="H1040" s="8"/>
      <c r="I1040" s="8"/>
      <c r="J1040" s="8"/>
      <c r="K1040" s="8"/>
      <c r="L1040" s="8"/>
      <c r="M1040" s="8"/>
      <c r="N1040" s="8"/>
      <c r="O1040" s="8"/>
      <c r="P1040" s="8"/>
      <c r="Q1040" s="8"/>
      <c r="R1040" s="8"/>
      <c r="S1040" s="8"/>
      <c r="T1040" s="8"/>
      <c r="U1040" s="8"/>
      <c r="V1040" s="8"/>
      <c r="W1040" s="8"/>
      <c r="X1040" s="8"/>
      <c r="Y1040" s="8"/>
    </row>
    <row r="1041" spans="1:25" ht="14.25" customHeight="1">
      <c r="A1041" s="8"/>
      <c r="B1041" s="8"/>
      <c r="C1041" s="8"/>
      <c r="D1041" s="8"/>
      <c r="E1041" s="8"/>
      <c r="F1041" s="8"/>
      <c r="G1041" s="8"/>
      <c r="H1041" s="8"/>
      <c r="I1041" s="8"/>
      <c r="J1041" s="8"/>
      <c r="K1041" s="8"/>
      <c r="L1041" s="8"/>
      <c r="M1041" s="8"/>
      <c r="N1041" s="8"/>
      <c r="O1041" s="8"/>
      <c r="P1041" s="8"/>
      <c r="Q1041" s="8"/>
      <c r="R1041" s="8"/>
      <c r="S1041" s="8"/>
      <c r="T1041" s="8"/>
      <c r="U1041" s="8"/>
      <c r="V1041" s="8"/>
      <c r="W1041" s="8"/>
      <c r="X1041" s="8"/>
      <c r="Y1041" s="8"/>
    </row>
    <row r="1042" spans="1:25" ht="14.25" customHeight="1">
      <c r="A1042" s="8"/>
      <c r="B1042" s="8"/>
      <c r="C1042" s="8"/>
      <c r="D1042" s="8"/>
      <c r="E1042" s="8"/>
      <c r="F1042" s="8"/>
      <c r="G1042" s="8"/>
      <c r="H1042" s="8"/>
      <c r="I1042" s="8"/>
      <c r="J1042" s="8"/>
      <c r="K1042" s="8"/>
      <c r="L1042" s="8"/>
      <c r="M1042" s="8"/>
      <c r="N1042" s="8"/>
      <c r="O1042" s="8"/>
      <c r="P1042" s="8"/>
      <c r="Q1042" s="8"/>
      <c r="R1042" s="8"/>
      <c r="S1042" s="8"/>
      <c r="T1042" s="8"/>
      <c r="U1042" s="8"/>
      <c r="V1042" s="8"/>
      <c r="W1042" s="8"/>
      <c r="X1042" s="8"/>
      <c r="Y1042" s="8"/>
    </row>
    <row r="1043" spans="1:25" ht="14.25" customHeight="1">
      <c r="A1043" s="8"/>
      <c r="B1043" s="8"/>
      <c r="C1043" s="8"/>
      <c r="D1043" s="8"/>
      <c r="E1043" s="8"/>
      <c r="F1043" s="8"/>
      <c r="G1043" s="8"/>
      <c r="H1043" s="8"/>
      <c r="I1043" s="8"/>
      <c r="J1043" s="8"/>
      <c r="K1043" s="8"/>
      <c r="L1043" s="8"/>
      <c r="M1043" s="8"/>
      <c r="N1043" s="8"/>
      <c r="O1043" s="8"/>
      <c r="P1043" s="8"/>
      <c r="Q1043" s="8"/>
      <c r="R1043" s="8"/>
      <c r="S1043" s="8"/>
      <c r="T1043" s="8"/>
      <c r="U1043" s="8"/>
      <c r="V1043" s="8"/>
      <c r="W1043" s="8"/>
      <c r="X1043" s="8"/>
      <c r="Y1043" s="8"/>
    </row>
    <row r="1044" spans="1:25" ht="14.25" customHeight="1">
      <c r="A1044" s="8"/>
      <c r="B1044" s="8"/>
      <c r="C1044" s="8"/>
      <c r="D1044" s="8"/>
      <c r="E1044" s="8"/>
      <c r="F1044" s="8"/>
      <c r="G1044" s="8"/>
      <c r="H1044" s="8"/>
      <c r="I1044" s="8"/>
      <c r="J1044" s="8"/>
      <c r="K1044" s="8"/>
      <c r="L1044" s="8"/>
      <c r="M1044" s="8"/>
      <c r="N1044" s="8"/>
      <c r="O1044" s="8"/>
      <c r="P1044" s="8"/>
      <c r="Q1044" s="8"/>
      <c r="R1044" s="8"/>
      <c r="S1044" s="8"/>
      <c r="T1044" s="8"/>
      <c r="U1044" s="8"/>
      <c r="V1044" s="8"/>
      <c r="W1044" s="8"/>
      <c r="X1044" s="8"/>
      <c r="Y1044" s="8"/>
    </row>
    <row r="1045" spans="1:25" ht="14.25" customHeight="1">
      <c r="A1045" s="8"/>
      <c r="B1045" s="8"/>
      <c r="C1045" s="8"/>
      <c r="D1045" s="8"/>
      <c r="E1045" s="8"/>
      <c r="F1045" s="8"/>
      <c r="G1045" s="8"/>
      <c r="H1045" s="8"/>
      <c r="I1045" s="8"/>
      <c r="J1045" s="8"/>
      <c r="K1045" s="8"/>
      <c r="L1045" s="8"/>
      <c r="M1045" s="8"/>
      <c r="N1045" s="8"/>
      <c r="O1045" s="8"/>
      <c r="P1045" s="8"/>
      <c r="Q1045" s="8"/>
      <c r="R1045" s="8"/>
      <c r="S1045" s="8"/>
      <c r="T1045" s="8"/>
      <c r="U1045" s="8"/>
      <c r="V1045" s="8"/>
      <c r="W1045" s="8"/>
      <c r="X1045" s="8"/>
      <c r="Y1045" s="8"/>
    </row>
    <row r="1046" spans="1:25" ht="14.25" customHeight="1">
      <c r="A1046" s="8"/>
      <c r="B1046" s="8"/>
      <c r="C1046" s="8"/>
      <c r="D1046" s="8"/>
      <c r="E1046" s="8"/>
      <c r="F1046" s="8"/>
      <c r="G1046" s="8"/>
      <c r="H1046" s="8"/>
      <c r="I1046" s="8"/>
      <c r="J1046" s="8"/>
      <c r="K1046" s="8"/>
      <c r="L1046" s="8"/>
      <c r="M1046" s="8"/>
      <c r="N1046" s="8"/>
      <c r="O1046" s="8"/>
      <c r="P1046" s="8"/>
      <c r="Q1046" s="8"/>
      <c r="R1046" s="8"/>
      <c r="S1046" s="8"/>
      <c r="T1046" s="8"/>
      <c r="U1046" s="8"/>
      <c r="V1046" s="8"/>
      <c r="W1046" s="8"/>
      <c r="X1046" s="8"/>
      <c r="Y1046" s="8"/>
    </row>
    <row r="1047" spans="1:25" ht="14.25" customHeight="1">
      <c r="A1047" s="8"/>
      <c r="B1047" s="8"/>
      <c r="C1047" s="8"/>
      <c r="D1047" s="8"/>
      <c r="E1047" s="8"/>
      <c r="F1047" s="8"/>
      <c r="G1047" s="8"/>
      <c r="H1047" s="8"/>
      <c r="I1047" s="8"/>
      <c r="J1047" s="8"/>
      <c r="K1047" s="8"/>
      <c r="L1047" s="8"/>
      <c r="M1047" s="8"/>
      <c r="N1047" s="8"/>
      <c r="O1047" s="8"/>
      <c r="P1047" s="8"/>
      <c r="Q1047" s="8"/>
      <c r="R1047" s="8"/>
      <c r="S1047" s="8"/>
      <c r="T1047" s="8"/>
      <c r="U1047" s="8"/>
      <c r="V1047" s="8"/>
      <c r="W1047" s="8"/>
      <c r="X1047" s="8"/>
      <c r="Y1047" s="8"/>
    </row>
    <row r="1048" spans="1:25" ht="14.25" customHeight="1">
      <c r="A1048" s="8"/>
      <c r="B1048" s="8"/>
      <c r="C1048" s="8"/>
      <c r="D1048" s="8"/>
      <c r="E1048" s="8"/>
      <c r="F1048" s="8"/>
      <c r="G1048" s="8"/>
      <c r="H1048" s="8"/>
      <c r="I1048" s="8"/>
      <c r="J1048" s="8"/>
      <c r="K1048" s="8"/>
      <c r="L1048" s="8"/>
      <c r="M1048" s="8"/>
      <c r="N1048" s="8"/>
      <c r="O1048" s="8"/>
      <c r="P1048" s="8"/>
      <c r="Q1048" s="8"/>
      <c r="R1048" s="8"/>
      <c r="S1048" s="8"/>
      <c r="T1048" s="8"/>
      <c r="U1048" s="8"/>
      <c r="V1048" s="8"/>
      <c r="W1048" s="8"/>
      <c r="X1048" s="8"/>
      <c r="Y1048" s="8"/>
    </row>
    <row r="1049" spans="1:25" ht="14.25" customHeight="1">
      <c r="A1049" s="8"/>
      <c r="B1049" s="8"/>
      <c r="C1049" s="8"/>
      <c r="D1049" s="8"/>
      <c r="E1049" s="8"/>
      <c r="F1049" s="8"/>
      <c r="G1049" s="8"/>
      <c r="H1049" s="8"/>
      <c r="I1049" s="8"/>
      <c r="J1049" s="8"/>
      <c r="K1049" s="8"/>
      <c r="L1049" s="8"/>
      <c r="M1049" s="8"/>
      <c r="N1049" s="8"/>
      <c r="O1049" s="8"/>
      <c r="P1049" s="8"/>
      <c r="Q1049" s="8"/>
      <c r="R1049" s="8"/>
      <c r="S1049" s="8"/>
      <c r="T1049" s="8"/>
      <c r="U1049" s="8"/>
      <c r="V1049" s="8"/>
      <c r="W1049" s="8"/>
      <c r="X1049" s="8"/>
      <c r="Y1049" s="8"/>
    </row>
    <row r="1050" spans="1:25" ht="14.25" customHeight="1">
      <c r="A1050" s="8"/>
      <c r="B1050" s="8"/>
      <c r="C1050" s="8"/>
      <c r="D1050" s="8"/>
      <c r="E1050" s="8"/>
      <c r="F1050" s="8"/>
      <c r="G1050" s="8"/>
      <c r="H1050" s="8"/>
      <c r="I1050" s="8"/>
      <c r="J1050" s="8"/>
      <c r="K1050" s="8"/>
      <c r="L1050" s="8"/>
      <c r="M1050" s="8"/>
      <c r="N1050" s="8"/>
      <c r="O1050" s="8"/>
      <c r="P1050" s="8"/>
      <c r="Q1050" s="8"/>
      <c r="R1050" s="8"/>
      <c r="S1050" s="8"/>
      <c r="T1050" s="8"/>
      <c r="U1050" s="8"/>
      <c r="V1050" s="8"/>
      <c r="W1050" s="8"/>
      <c r="X1050" s="8"/>
      <c r="Y1050" s="8"/>
    </row>
    <row r="1051" spans="1:25" ht="14.25" customHeight="1">
      <c r="A1051" s="8"/>
      <c r="B1051" s="8"/>
      <c r="C1051" s="8"/>
      <c r="D1051" s="8"/>
      <c r="E1051" s="8"/>
      <c r="F1051" s="8"/>
      <c r="G1051" s="8"/>
      <c r="H1051" s="8"/>
      <c r="I1051" s="8"/>
      <c r="J1051" s="8"/>
      <c r="K1051" s="8"/>
      <c r="L1051" s="8"/>
      <c r="M1051" s="8"/>
      <c r="N1051" s="8"/>
      <c r="O1051" s="8"/>
      <c r="P1051" s="8"/>
      <c r="Q1051" s="8"/>
      <c r="R1051" s="8"/>
      <c r="S1051" s="8"/>
      <c r="T1051" s="8"/>
      <c r="U1051" s="8"/>
      <c r="V1051" s="8"/>
      <c r="W1051" s="8"/>
      <c r="X1051" s="8"/>
      <c r="Y1051" s="8"/>
    </row>
    <row r="1052" spans="1:25" ht="14.25" customHeight="1">
      <c r="A1052" s="8"/>
      <c r="B1052" s="8"/>
      <c r="C1052" s="8"/>
      <c r="D1052" s="8"/>
      <c r="E1052" s="8"/>
      <c r="F1052" s="8"/>
      <c r="G1052" s="8"/>
      <c r="H1052" s="8"/>
      <c r="I1052" s="8"/>
      <c r="J1052" s="8"/>
      <c r="K1052" s="8"/>
      <c r="L1052" s="8"/>
      <c r="M1052" s="8"/>
      <c r="N1052" s="8"/>
      <c r="O1052" s="8"/>
      <c r="P1052" s="8"/>
      <c r="Q1052" s="8"/>
      <c r="R1052" s="8"/>
      <c r="S1052" s="8"/>
      <c r="T1052" s="8"/>
      <c r="U1052" s="8"/>
      <c r="V1052" s="8"/>
      <c r="W1052" s="8"/>
      <c r="X1052" s="8"/>
      <c r="Y1052" s="8"/>
    </row>
    <row r="1053" spans="1:25" ht="14.25" customHeight="1">
      <c r="A1053" s="8"/>
      <c r="B1053" s="8"/>
      <c r="C1053" s="8"/>
      <c r="D1053" s="8"/>
      <c r="E1053" s="8"/>
      <c r="F1053" s="8"/>
      <c r="G1053" s="8"/>
      <c r="H1053" s="8"/>
      <c r="I1053" s="8"/>
      <c r="J1053" s="8"/>
      <c r="K1053" s="8"/>
      <c r="L1053" s="8"/>
      <c r="M1053" s="8"/>
      <c r="N1053" s="8"/>
      <c r="O1053" s="8"/>
      <c r="P1053" s="8"/>
      <c r="Q1053" s="8"/>
      <c r="R1053" s="8"/>
      <c r="S1053" s="8"/>
      <c r="T1053" s="8"/>
      <c r="U1053" s="8"/>
      <c r="V1053" s="8"/>
      <c r="W1053" s="8"/>
      <c r="X1053" s="8"/>
      <c r="Y1053" s="8"/>
    </row>
    <row r="1054" spans="1:25" ht="14.25" customHeight="1">
      <c r="A1054" s="8"/>
      <c r="B1054" s="8"/>
      <c r="C1054" s="8"/>
      <c r="D1054" s="8"/>
      <c r="E1054" s="8"/>
      <c r="F1054" s="8"/>
      <c r="G1054" s="8"/>
      <c r="H1054" s="8"/>
      <c r="I1054" s="8"/>
      <c r="J1054" s="8"/>
      <c r="K1054" s="8"/>
      <c r="L1054" s="8"/>
      <c r="M1054" s="8"/>
      <c r="N1054" s="8"/>
      <c r="O1054" s="8"/>
      <c r="P1054" s="8"/>
      <c r="Q1054" s="8"/>
      <c r="R1054" s="8"/>
      <c r="S1054" s="8"/>
      <c r="T1054" s="8"/>
      <c r="U1054" s="8"/>
      <c r="V1054" s="8"/>
      <c r="W1054" s="8"/>
      <c r="X1054" s="8"/>
      <c r="Y1054" s="8"/>
    </row>
    <row r="1055" spans="1:25" ht="14.25" customHeight="1">
      <c r="A1055" s="8"/>
      <c r="B1055" s="8"/>
      <c r="C1055" s="8"/>
      <c r="D1055" s="8"/>
      <c r="E1055" s="8"/>
      <c r="F1055" s="8"/>
      <c r="G1055" s="8"/>
      <c r="H1055" s="8"/>
      <c r="I1055" s="8"/>
      <c r="J1055" s="8"/>
      <c r="K1055" s="8"/>
      <c r="L1055" s="8"/>
      <c r="M1055" s="8"/>
      <c r="N1055" s="8"/>
      <c r="O1055" s="8"/>
      <c r="P1055" s="8"/>
      <c r="Q1055" s="8"/>
      <c r="R1055" s="8"/>
      <c r="S1055" s="8"/>
      <c r="T1055" s="8"/>
      <c r="U1055" s="8"/>
      <c r="V1055" s="8"/>
      <c r="W1055" s="8"/>
      <c r="X1055" s="8"/>
      <c r="Y1055" s="8"/>
    </row>
    <row r="1056" spans="1:25" ht="14.25" customHeight="1">
      <c r="A1056" s="8"/>
      <c r="B1056" s="8"/>
      <c r="C1056" s="8"/>
      <c r="D1056" s="8"/>
      <c r="E1056" s="8"/>
      <c r="F1056" s="8"/>
      <c r="G1056" s="8"/>
      <c r="H1056" s="8"/>
      <c r="I1056" s="8"/>
      <c r="J1056" s="8"/>
      <c r="K1056" s="8"/>
      <c r="L1056" s="8"/>
      <c r="M1056" s="8"/>
      <c r="N1056" s="8"/>
      <c r="O1056" s="8"/>
      <c r="P1056" s="8"/>
      <c r="Q1056" s="8"/>
      <c r="R1056" s="8"/>
      <c r="S1056" s="8"/>
      <c r="T1056" s="8"/>
      <c r="U1056" s="8"/>
      <c r="V1056" s="8"/>
      <c r="W1056" s="8"/>
      <c r="X1056" s="8"/>
      <c r="Y1056" s="8"/>
    </row>
    <row r="1057" spans="1:25" ht="14.25" customHeight="1">
      <c r="A1057" s="8"/>
      <c r="B1057" s="8"/>
      <c r="C1057" s="8"/>
      <c r="D1057" s="8"/>
      <c r="E1057" s="8"/>
      <c r="F1057" s="8"/>
      <c r="G1057" s="8"/>
      <c r="H1057" s="8"/>
      <c r="I1057" s="8"/>
      <c r="J1057" s="8"/>
      <c r="K1057" s="8"/>
      <c r="L1057" s="8"/>
      <c r="M1057" s="8"/>
      <c r="N1057" s="8"/>
      <c r="O1057" s="8"/>
      <c r="P1057" s="8"/>
      <c r="Q1057" s="8"/>
      <c r="R1057" s="8"/>
      <c r="S1057" s="8"/>
      <c r="T1057" s="8"/>
      <c r="U1057" s="8"/>
      <c r="V1057" s="8"/>
      <c r="W1057" s="8"/>
      <c r="X1057" s="8"/>
      <c r="Y1057" s="8"/>
    </row>
    <row r="1058" spans="1:25" ht="14.25" customHeight="1">
      <c r="A1058" s="8"/>
      <c r="B1058" s="8"/>
      <c r="C1058" s="8"/>
      <c r="D1058" s="8"/>
      <c r="E1058" s="8"/>
      <c r="F1058" s="8"/>
      <c r="G1058" s="8"/>
      <c r="H1058" s="8"/>
      <c r="I1058" s="8"/>
      <c r="J1058" s="8"/>
      <c r="K1058" s="8"/>
      <c r="L1058" s="8"/>
      <c r="M1058" s="8"/>
      <c r="N1058" s="8"/>
      <c r="O1058" s="8"/>
      <c r="P1058" s="8"/>
      <c r="Q1058" s="8"/>
      <c r="R1058" s="8"/>
      <c r="S1058" s="8"/>
      <c r="T1058" s="8"/>
      <c r="U1058" s="8"/>
      <c r="V1058" s="8"/>
      <c r="W1058" s="8"/>
      <c r="X1058" s="8"/>
      <c r="Y1058" s="8"/>
    </row>
    <row r="1059" spans="1:25" ht="14.25" customHeight="1">
      <c r="A1059" s="8"/>
      <c r="B1059" s="8"/>
      <c r="C1059" s="8"/>
      <c r="D1059" s="8"/>
      <c r="E1059" s="8"/>
      <c r="F1059" s="8"/>
      <c r="G1059" s="8"/>
      <c r="H1059" s="8"/>
      <c r="I1059" s="8"/>
      <c r="J1059" s="8"/>
      <c r="K1059" s="8"/>
      <c r="L1059" s="8"/>
      <c r="M1059" s="8"/>
      <c r="N1059" s="8"/>
      <c r="O1059" s="8"/>
      <c r="P1059" s="8"/>
      <c r="Q1059" s="8"/>
      <c r="R1059" s="8"/>
      <c r="S1059" s="8"/>
      <c r="T1059" s="8"/>
      <c r="U1059" s="8"/>
      <c r="V1059" s="8"/>
      <c r="W1059" s="8"/>
      <c r="X1059" s="8"/>
      <c r="Y1059" s="8"/>
    </row>
    <row r="1060" spans="1:25" ht="14.25" customHeight="1">
      <c r="A1060" s="8"/>
      <c r="B1060" s="8"/>
      <c r="C1060" s="8"/>
      <c r="D1060" s="8"/>
      <c r="E1060" s="8"/>
      <c r="F1060" s="8"/>
      <c r="G1060" s="8"/>
      <c r="H1060" s="8"/>
      <c r="I1060" s="8"/>
      <c r="J1060" s="8"/>
      <c r="K1060" s="8"/>
      <c r="L1060" s="8"/>
      <c r="M1060" s="8"/>
      <c r="N1060" s="8"/>
      <c r="O1060" s="8"/>
      <c r="P1060" s="8"/>
      <c r="Q1060" s="8"/>
      <c r="R1060" s="8"/>
      <c r="S1060" s="8"/>
      <c r="T1060" s="8"/>
      <c r="U1060" s="8"/>
      <c r="V1060" s="8"/>
      <c r="W1060" s="8"/>
      <c r="X1060" s="8"/>
      <c r="Y1060" s="8"/>
    </row>
    <row r="1061" spans="1:25" ht="14.25" customHeight="1">
      <c r="A1061" s="8"/>
      <c r="B1061" s="8"/>
      <c r="C1061" s="8"/>
      <c r="D1061" s="8"/>
      <c r="E1061" s="8"/>
      <c r="F1061" s="8"/>
      <c r="G1061" s="8"/>
      <c r="H1061" s="8"/>
      <c r="I1061" s="8"/>
      <c r="J1061" s="8"/>
      <c r="K1061" s="8"/>
      <c r="L1061" s="8"/>
      <c r="M1061" s="8"/>
      <c r="N1061" s="8"/>
      <c r="O1061" s="8"/>
      <c r="P1061" s="8"/>
      <c r="Q1061" s="8"/>
      <c r="R1061" s="8"/>
      <c r="S1061" s="8"/>
      <c r="T1061" s="8"/>
      <c r="U1061" s="8"/>
      <c r="V1061" s="8"/>
      <c r="W1061" s="8"/>
      <c r="X1061" s="8"/>
      <c r="Y1061" s="8"/>
    </row>
    <row r="1062" spans="1:25" ht="14.25" customHeight="1">
      <c r="A1062" s="8"/>
      <c r="B1062" s="8"/>
      <c r="C1062" s="8"/>
      <c r="D1062" s="8"/>
      <c r="E1062" s="8"/>
      <c r="F1062" s="8"/>
      <c r="G1062" s="8"/>
      <c r="H1062" s="8"/>
      <c r="I1062" s="8"/>
      <c r="J1062" s="8"/>
      <c r="K1062" s="8"/>
      <c r="L1062" s="8"/>
      <c r="M1062" s="8"/>
      <c r="N1062" s="8"/>
      <c r="O1062" s="8"/>
      <c r="P1062" s="8"/>
      <c r="Q1062" s="8"/>
      <c r="R1062" s="8"/>
      <c r="S1062" s="8"/>
      <c r="T1062" s="8"/>
      <c r="U1062" s="8"/>
      <c r="V1062" s="8"/>
      <c r="W1062" s="8"/>
      <c r="X1062" s="8"/>
      <c r="Y1062" s="8"/>
    </row>
    <row r="1063" spans="1:25" ht="14.25" customHeight="1">
      <c r="A1063" s="8"/>
      <c r="B1063" s="8"/>
      <c r="C1063" s="8"/>
      <c r="D1063" s="8"/>
      <c r="E1063" s="8"/>
      <c r="F1063" s="8"/>
      <c r="G1063" s="8"/>
      <c r="H1063" s="8"/>
      <c r="I1063" s="8"/>
      <c r="J1063" s="8"/>
      <c r="K1063" s="8"/>
      <c r="L1063" s="8"/>
      <c r="M1063" s="8"/>
      <c r="N1063" s="8"/>
      <c r="O1063" s="8"/>
      <c r="P1063" s="8"/>
      <c r="Q1063" s="8"/>
      <c r="R1063" s="8"/>
      <c r="S1063" s="8"/>
      <c r="T1063" s="8"/>
      <c r="U1063" s="8"/>
      <c r="V1063" s="8"/>
      <c r="W1063" s="8"/>
      <c r="X1063" s="8"/>
      <c r="Y1063" s="8"/>
    </row>
    <row r="1064" spans="1:25" ht="14.25" customHeight="1">
      <c r="A1064" s="8"/>
      <c r="B1064" s="8"/>
      <c r="C1064" s="8"/>
      <c r="D1064" s="8"/>
      <c r="E1064" s="8"/>
      <c r="F1064" s="8"/>
      <c r="G1064" s="8"/>
      <c r="H1064" s="8"/>
      <c r="I1064" s="8"/>
      <c r="J1064" s="8"/>
      <c r="K1064" s="8"/>
      <c r="L1064" s="8"/>
      <c r="M1064" s="8"/>
      <c r="N1064" s="8"/>
      <c r="O1064" s="8"/>
      <c r="P1064" s="8"/>
      <c r="Q1064" s="8"/>
      <c r="R1064" s="8"/>
      <c r="S1064" s="8"/>
      <c r="T1064" s="8"/>
      <c r="U1064" s="8"/>
      <c r="V1064" s="8"/>
      <c r="W1064" s="8"/>
      <c r="X1064" s="8"/>
      <c r="Y1064" s="8"/>
    </row>
    <row r="1065" spans="1:25" ht="14.25" customHeight="1">
      <c r="A1065" s="8"/>
      <c r="B1065" s="8"/>
      <c r="C1065" s="8"/>
      <c r="D1065" s="8"/>
      <c r="E1065" s="8"/>
      <c r="F1065" s="8"/>
      <c r="G1065" s="8"/>
      <c r="H1065" s="8"/>
      <c r="I1065" s="8"/>
      <c r="J1065" s="8"/>
      <c r="K1065" s="8"/>
      <c r="L1065" s="8"/>
      <c r="M1065" s="8"/>
      <c r="N1065" s="8"/>
      <c r="O1065" s="8"/>
      <c r="P1065" s="8"/>
      <c r="Q1065" s="8"/>
      <c r="R1065" s="8"/>
      <c r="S1065" s="8"/>
      <c r="T1065" s="8"/>
      <c r="U1065" s="8"/>
      <c r="V1065" s="8"/>
      <c r="W1065" s="8"/>
      <c r="X1065" s="8"/>
      <c r="Y1065" s="8"/>
    </row>
  </sheetData>
  <sheetProtection algorithmName="SHA-512" hashValue="B7yRGgm490nHo5wk4r5qmmLixIV2fWILGWGonS9yxAyh1k5hgHjz0hqqeGVc1+he44tauaU4re5WJIOyHRlgVw==" saltValue="pxRiDC6BZW6j6m5zzlKspw==" spinCount="100000" sheet="1" objects="1" scenarios="1"/>
  <mergeCells count="12">
    <mergeCell ref="A9:M9"/>
    <mergeCell ref="C106:E106"/>
    <mergeCell ref="C114:E114"/>
    <mergeCell ref="C122:E122"/>
    <mergeCell ref="C124:E124"/>
    <mergeCell ref="A6:M6"/>
    <mergeCell ref="A7:M8"/>
    <mergeCell ref="A1:M1"/>
    <mergeCell ref="A2:M2"/>
    <mergeCell ref="A3:M3"/>
    <mergeCell ref="A4:M4"/>
    <mergeCell ref="A5:M5"/>
  </mergeCells>
  <hyperlinks>
    <hyperlink ref="B97" location="null!A1" display="Volver al resultado global" xr:uid="{00000000-0004-0000-0600-000000000000}"/>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46"/>
  <sheetViews>
    <sheetView showGridLines="0" tabSelected="1" view="pageBreakPreview" zoomScale="60" zoomScaleNormal="100" workbookViewId="0">
      <selection activeCell="D10" sqref="D10"/>
    </sheetView>
  </sheetViews>
  <sheetFormatPr baseColWidth="10" defaultColWidth="12.625" defaultRowHeight="15" customHeight="1"/>
  <cols>
    <col min="1" max="1" width="3.75" customWidth="1"/>
    <col min="2" max="2" width="6.125" customWidth="1"/>
    <col min="3" max="3" width="44.625" customWidth="1"/>
    <col min="4" max="4" width="10.625" customWidth="1"/>
    <col min="5" max="5" width="12.25" customWidth="1"/>
    <col min="6" max="6" width="17.25" customWidth="1"/>
    <col min="7" max="7" width="16.875" customWidth="1"/>
    <col min="8" max="26" width="10.625" customWidth="1"/>
  </cols>
  <sheetData>
    <row r="1" spans="1:26" ht="14.25" customHeight="1">
      <c r="A1" s="175"/>
      <c r="B1" s="176"/>
      <c r="C1" s="176"/>
      <c r="D1" s="176"/>
      <c r="E1" s="176"/>
      <c r="F1" s="176"/>
      <c r="G1" s="176"/>
      <c r="H1" s="176"/>
      <c r="I1" s="176"/>
      <c r="J1" s="176"/>
      <c r="K1" s="176"/>
      <c r="L1" s="176"/>
      <c r="M1" s="177"/>
      <c r="N1" s="1"/>
      <c r="O1" s="1"/>
      <c r="P1" s="1"/>
      <c r="Q1" s="1"/>
      <c r="R1" s="1"/>
      <c r="S1" s="1"/>
      <c r="T1" s="1"/>
      <c r="U1" s="1"/>
      <c r="V1" s="1"/>
      <c r="W1" s="1"/>
      <c r="X1" s="1"/>
      <c r="Y1" s="1"/>
      <c r="Z1" s="1"/>
    </row>
    <row r="2" spans="1:26" ht="16.5" customHeight="1">
      <c r="A2" s="178" t="s">
        <v>0</v>
      </c>
      <c r="B2" s="179"/>
      <c r="C2" s="179"/>
      <c r="D2" s="179"/>
      <c r="E2" s="179"/>
      <c r="F2" s="179"/>
      <c r="G2" s="179"/>
      <c r="H2" s="179"/>
      <c r="I2" s="179"/>
      <c r="J2" s="179"/>
      <c r="K2" s="179"/>
      <c r="L2" s="179"/>
      <c r="M2" s="180"/>
      <c r="N2" s="1"/>
      <c r="O2" s="1"/>
      <c r="P2" s="1"/>
      <c r="Q2" s="1"/>
      <c r="R2" s="1"/>
      <c r="S2" s="1"/>
      <c r="T2" s="1"/>
      <c r="U2" s="1"/>
      <c r="V2" s="1"/>
      <c r="W2" s="1"/>
      <c r="X2" s="1"/>
      <c r="Y2" s="1"/>
      <c r="Z2" s="1"/>
    </row>
    <row r="3" spans="1:26" ht="16.5" customHeight="1">
      <c r="A3" s="178" t="s">
        <v>1</v>
      </c>
      <c r="B3" s="179"/>
      <c r="C3" s="179"/>
      <c r="D3" s="179"/>
      <c r="E3" s="179"/>
      <c r="F3" s="179"/>
      <c r="G3" s="179"/>
      <c r="H3" s="179"/>
      <c r="I3" s="179"/>
      <c r="J3" s="179"/>
      <c r="K3" s="179"/>
      <c r="L3" s="179"/>
      <c r="M3" s="180"/>
      <c r="N3" s="1"/>
      <c r="O3" s="1"/>
      <c r="P3" s="1"/>
      <c r="Q3" s="1"/>
      <c r="R3" s="1"/>
      <c r="S3" s="1"/>
      <c r="T3" s="1"/>
      <c r="U3" s="1"/>
      <c r="V3" s="1"/>
      <c r="W3" s="1"/>
      <c r="X3" s="1"/>
      <c r="Y3" s="1"/>
      <c r="Z3" s="1"/>
    </row>
    <row r="4" spans="1:26" ht="16.5" customHeight="1">
      <c r="A4" s="178" t="s">
        <v>2</v>
      </c>
      <c r="B4" s="179"/>
      <c r="C4" s="179"/>
      <c r="D4" s="179"/>
      <c r="E4" s="179"/>
      <c r="F4" s="179"/>
      <c r="G4" s="179"/>
      <c r="H4" s="179"/>
      <c r="I4" s="179"/>
      <c r="J4" s="179"/>
      <c r="K4" s="179"/>
      <c r="L4" s="179"/>
      <c r="M4" s="180"/>
      <c r="N4" s="1"/>
      <c r="O4" s="1"/>
      <c r="P4" s="1"/>
      <c r="Q4" s="1"/>
      <c r="R4" s="1"/>
      <c r="S4" s="1"/>
      <c r="T4" s="1"/>
      <c r="U4" s="1"/>
      <c r="V4" s="1"/>
      <c r="W4" s="1"/>
      <c r="X4" s="1"/>
      <c r="Y4" s="1"/>
      <c r="Z4" s="1"/>
    </row>
    <row r="5" spans="1:26" ht="16.5" customHeight="1">
      <c r="A5" s="178">
        <v>2024</v>
      </c>
      <c r="B5" s="179"/>
      <c r="C5" s="179"/>
      <c r="D5" s="179"/>
      <c r="E5" s="179"/>
      <c r="F5" s="179"/>
      <c r="G5" s="179"/>
      <c r="H5" s="179"/>
      <c r="I5" s="179"/>
      <c r="J5" s="179"/>
      <c r="K5" s="179"/>
      <c r="L5" s="179"/>
      <c r="M5" s="180"/>
      <c r="N5" s="1"/>
      <c r="O5" s="1"/>
      <c r="P5" s="1"/>
      <c r="Q5" s="1"/>
      <c r="R5" s="1"/>
      <c r="S5" s="1"/>
      <c r="T5" s="1"/>
      <c r="U5" s="1"/>
      <c r="V5" s="1"/>
      <c r="W5" s="1"/>
      <c r="X5" s="1"/>
      <c r="Y5" s="1"/>
      <c r="Z5" s="1"/>
    </row>
    <row r="6" spans="1:26" ht="14.25" customHeight="1">
      <c r="A6" s="188"/>
      <c r="B6" s="179"/>
      <c r="C6" s="179"/>
      <c r="D6" s="179"/>
      <c r="E6" s="179"/>
      <c r="F6" s="179"/>
      <c r="G6" s="179"/>
      <c r="H6" s="179"/>
      <c r="I6" s="179"/>
      <c r="J6" s="179"/>
      <c r="K6" s="179"/>
      <c r="L6" s="179"/>
      <c r="M6" s="180"/>
      <c r="N6" s="1"/>
      <c r="O6" s="1"/>
      <c r="P6" s="1"/>
      <c r="Q6" s="1"/>
      <c r="R6" s="1"/>
      <c r="S6" s="1"/>
      <c r="T6" s="1"/>
      <c r="U6" s="1"/>
      <c r="V6" s="1"/>
      <c r="W6" s="1"/>
      <c r="X6" s="1"/>
      <c r="Y6" s="1"/>
      <c r="Z6" s="1"/>
    </row>
    <row r="7" spans="1:26" ht="14.25" customHeight="1">
      <c r="A7" s="166" t="s">
        <v>21</v>
      </c>
      <c r="B7" s="167"/>
      <c r="C7" s="167"/>
      <c r="D7" s="167"/>
      <c r="E7" s="167"/>
      <c r="F7" s="167"/>
      <c r="G7" s="167"/>
      <c r="H7" s="167"/>
      <c r="I7" s="167"/>
      <c r="J7" s="167"/>
      <c r="K7" s="167"/>
      <c r="L7" s="167"/>
      <c r="M7" s="168"/>
      <c r="N7" s="1"/>
      <c r="O7" s="1"/>
      <c r="P7" s="1"/>
      <c r="Q7" s="1"/>
      <c r="R7" s="1"/>
      <c r="S7" s="1"/>
      <c r="T7" s="1"/>
      <c r="U7" s="1"/>
      <c r="V7" s="1"/>
      <c r="W7" s="1"/>
      <c r="X7" s="1"/>
      <c r="Y7" s="1"/>
      <c r="Z7" s="1"/>
    </row>
    <row r="8" spans="1:26" ht="14.25" customHeight="1">
      <c r="A8" s="192"/>
      <c r="B8" s="193"/>
      <c r="C8" s="193"/>
      <c r="D8" s="193"/>
      <c r="E8" s="193"/>
      <c r="F8" s="193"/>
      <c r="G8" s="193"/>
      <c r="H8" s="193"/>
      <c r="I8" s="193"/>
      <c r="J8" s="193"/>
      <c r="K8" s="193"/>
      <c r="L8" s="193"/>
      <c r="M8" s="194"/>
      <c r="N8" s="1"/>
      <c r="O8" s="1"/>
      <c r="P8" s="1"/>
      <c r="Q8" s="1"/>
      <c r="R8" s="1"/>
      <c r="S8" s="1"/>
      <c r="T8" s="1"/>
      <c r="U8" s="1"/>
      <c r="V8" s="1"/>
      <c r="W8" s="1"/>
      <c r="X8" s="1"/>
      <c r="Y8" s="1"/>
      <c r="Z8" s="1"/>
    </row>
    <row r="9" spans="1:26" ht="50.25" customHeight="1">
      <c r="A9" s="203" t="s">
        <v>489</v>
      </c>
      <c r="B9" s="186"/>
      <c r="C9" s="186"/>
      <c r="D9" s="186"/>
      <c r="E9" s="186"/>
      <c r="F9" s="186"/>
      <c r="G9" s="186"/>
      <c r="H9" s="186"/>
      <c r="I9" s="186"/>
      <c r="J9" s="186"/>
      <c r="K9" s="186"/>
      <c r="L9" s="186"/>
      <c r="M9" s="204"/>
      <c r="N9" s="1"/>
      <c r="O9" s="1"/>
      <c r="P9" s="1"/>
      <c r="Q9" s="1"/>
      <c r="R9" s="1"/>
      <c r="S9" s="1"/>
      <c r="T9" s="1"/>
      <c r="U9" s="1"/>
      <c r="V9" s="1"/>
      <c r="W9" s="1"/>
      <c r="X9" s="1"/>
      <c r="Y9" s="1"/>
      <c r="Z9" s="1"/>
    </row>
    <row r="10" spans="1:26" ht="10.5" customHeight="1">
      <c r="A10" s="2"/>
      <c r="B10" s="116"/>
      <c r="C10" s="1"/>
      <c r="D10" s="1"/>
      <c r="E10" s="1"/>
      <c r="F10" s="1"/>
      <c r="G10" s="1"/>
      <c r="H10" s="1"/>
      <c r="I10" s="1"/>
      <c r="J10" s="1"/>
      <c r="K10" s="1"/>
      <c r="L10" s="1"/>
      <c r="M10" s="3"/>
      <c r="N10" s="1"/>
      <c r="O10" s="1"/>
      <c r="P10" s="1"/>
      <c r="Q10" s="1"/>
      <c r="R10" s="1"/>
      <c r="S10" s="1"/>
      <c r="T10" s="1"/>
      <c r="U10" s="1"/>
      <c r="V10" s="1"/>
      <c r="W10" s="1"/>
      <c r="X10" s="1"/>
      <c r="Y10" s="1"/>
      <c r="Z10" s="1"/>
    </row>
    <row r="11" spans="1:26" ht="14.25" hidden="1" customHeight="1">
      <c r="A11" s="2"/>
      <c r="B11" s="61" t="s">
        <v>92</v>
      </c>
      <c r="C11" s="62" t="s">
        <v>93</v>
      </c>
      <c r="D11" s="62" t="s">
        <v>94</v>
      </c>
      <c r="E11" s="62" t="s">
        <v>95</v>
      </c>
      <c r="F11" s="62" t="s">
        <v>96</v>
      </c>
      <c r="G11" s="62" t="s">
        <v>97</v>
      </c>
      <c r="H11" s="62" t="s">
        <v>98</v>
      </c>
      <c r="I11" s="62" t="s">
        <v>99</v>
      </c>
      <c r="J11" s="62" t="s">
        <v>100</v>
      </c>
      <c r="K11" s="62" t="s">
        <v>101</v>
      </c>
      <c r="L11" s="1"/>
      <c r="M11" s="3"/>
      <c r="N11" s="1"/>
      <c r="O11" s="1"/>
      <c r="P11" s="1"/>
      <c r="Q11" s="1"/>
      <c r="R11" s="1"/>
      <c r="S11" s="1"/>
      <c r="T11" s="1"/>
      <c r="U11" s="1"/>
      <c r="V11" s="1"/>
      <c r="W11" s="1"/>
      <c r="X11" s="1"/>
      <c r="Y11" s="1"/>
      <c r="Z11" s="1"/>
    </row>
    <row r="12" spans="1:26" ht="14.25" hidden="1" customHeight="1">
      <c r="A12" s="2"/>
      <c r="B12" s="154" t="s">
        <v>490</v>
      </c>
      <c r="C12" s="142" t="s">
        <v>491</v>
      </c>
      <c r="D12" s="143"/>
      <c r="E12" s="144">
        <v>385</v>
      </c>
      <c r="F12" s="145" t="s">
        <v>21</v>
      </c>
      <c r="G12" s="145" t="s">
        <v>85</v>
      </c>
      <c r="H12" s="145" t="s">
        <v>106</v>
      </c>
      <c r="I12" s="146" t="s">
        <v>400</v>
      </c>
      <c r="J12" s="148">
        <v>0.33333333333333331</v>
      </c>
      <c r="K12" s="146" t="e">
        <v>#VALUE!</v>
      </c>
      <c r="L12" s="1"/>
      <c r="M12" s="3"/>
      <c r="N12" s="1"/>
      <c r="O12" s="1"/>
      <c r="P12" s="1"/>
      <c r="Q12" s="1"/>
      <c r="R12" s="1"/>
      <c r="S12" s="1"/>
      <c r="T12" s="1"/>
      <c r="U12" s="1"/>
      <c r="V12" s="1"/>
      <c r="W12" s="1"/>
      <c r="X12" s="1"/>
      <c r="Y12" s="1"/>
      <c r="Z12" s="1"/>
    </row>
    <row r="13" spans="1:26" ht="14.25" hidden="1" customHeight="1">
      <c r="A13" s="2"/>
      <c r="B13" s="154" t="s">
        <v>492</v>
      </c>
      <c r="C13" s="142" t="s">
        <v>493</v>
      </c>
      <c r="D13" s="143" t="s">
        <v>114</v>
      </c>
      <c r="E13" s="144">
        <v>387</v>
      </c>
      <c r="F13" s="145" t="s">
        <v>21</v>
      </c>
      <c r="G13" s="145" t="s">
        <v>85</v>
      </c>
      <c r="H13" s="145" t="s">
        <v>106</v>
      </c>
      <c r="I13" s="148">
        <v>0.25</v>
      </c>
      <c r="J13" s="148">
        <v>0.33333333333333331</v>
      </c>
      <c r="K13" s="146">
        <v>8.3333333333333329E-2</v>
      </c>
      <c r="L13" s="1"/>
      <c r="M13" s="3"/>
      <c r="N13" s="1"/>
      <c r="O13" s="1"/>
      <c r="P13" s="1"/>
      <c r="Q13" s="1"/>
      <c r="R13" s="1"/>
      <c r="S13" s="1"/>
      <c r="T13" s="1"/>
      <c r="U13" s="1"/>
      <c r="V13" s="1"/>
      <c r="W13" s="1"/>
      <c r="X13" s="1"/>
      <c r="Y13" s="1"/>
      <c r="Z13" s="1"/>
    </row>
    <row r="14" spans="1:26" ht="14.25" hidden="1" customHeight="1">
      <c r="A14" s="2"/>
      <c r="B14" s="154" t="s">
        <v>494</v>
      </c>
      <c r="C14" s="142" t="s">
        <v>495</v>
      </c>
      <c r="D14" s="143"/>
      <c r="E14" s="144">
        <v>389</v>
      </c>
      <c r="F14" s="145" t="s">
        <v>21</v>
      </c>
      <c r="G14" s="145" t="s">
        <v>85</v>
      </c>
      <c r="H14" s="145" t="s">
        <v>106</v>
      </c>
      <c r="I14" s="146" t="s">
        <v>400</v>
      </c>
      <c r="J14" s="148">
        <v>0.33333333333333331</v>
      </c>
      <c r="K14" s="146" t="e">
        <v>#VALUE!</v>
      </c>
      <c r="L14" s="1"/>
      <c r="M14" s="3"/>
      <c r="N14" s="1"/>
      <c r="O14" s="1"/>
      <c r="P14" s="1"/>
      <c r="Q14" s="1"/>
      <c r="R14" s="1"/>
      <c r="S14" s="1"/>
      <c r="T14" s="1"/>
      <c r="U14" s="1"/>
      <c r="V14" s="1"/>
      <c r="W14" s="1"/>
      <c r="X14" s="1"/>
      <c r="Y14" s="1"/>
      <c r="Z14" s="1"/>
    </row>
    <row r="15" spans="1:26" ht="14.25" hidden="1" customHeight="1">
      <c r="A15" s="2"/>
      <c r="B15" s="154" t="s">
        <v>496</v>
      </c>
      <c r="C15" s="142" t="s">
        <v>497</v>
      </c>
      <c r="D15" s="143"/>
      <c r="E15" s="144">
        <v>391</v>
      </c>
      <c r="F15" s="145" t="s">
        <v>21</v>
      </c>
      <c r="G15" s="145" t="s">
        <v>85</v>
      </c>
      <c r="H15" s="145" t="s">
        <v>106</v>
      </c>
      <c r="I15" s="146" t="s">
        <v>400</v>
      </c>
      <c r="J15" s="148">
        <v>0.33333333333333331</v>
      </c>
      <c r="K15" s="146" t="e">
        <v>#VALUE!</v>
      </c>
      <c r="L15" s="1"/>
      <c r="M15" s="3"/>
      <c r="N15" s="1"/>
      <c r="O15" s="1"/>
      <c r="P15" s="1"/>
      <c r="Q15" s="1"/>
      <c r="R15" s="1"/>
      <c r="S15" s="1"/>
      <c r="T15" s="1"/>
      <c r="U15" s="1"/>
      <c r="V15" s="1"/>
      <c r="W15" s="1"/>
      <c r="X15" s="1"/>
      <c r="Y15" s="1"/>
      <c r="Z15" s="1"/>
    </row>
    <row r="16" spans="1:26" ht="14.25" hidden="1" customHeight="1">
      <c r="A16" s="2"/>
      <c r="B16" s="154" t="s">
        <v>498</v>
      </c>
      <c r="C16" s="142" t="s">
        <v>499</v>
      </c>
      <c r="D16" s="143" t="s">
        <v>114</v>
      </c>
      <c r="E16" s="144">
        <v>393</v>
      </c>
      <c r="F16" s="145" t="s">
        <v>21</v>
      </c>
      <c r="G16" s="145" t="s">
        <v>85</v>
      </c>
      <c r="H16" s="145" t="s">
        <v>106</v>
      </c>
      <c r="I16" s="146">
        <v>0.5</v>
      </c>
      <c r="J16" s="148">
        <v>0.33333333333333331</v>
      </c>
      <c r="K16" s="146">
        <v>0.16666666666666666</v>
      </c>
      <c r="L16" s="1"/>
      <c r="M16" s="3"/>
      <c r="N16" s="1"/>
      <c r="O16" s="1"/>
      <c r="P16" s="1"/>
      <c r="Q16" s="1"/>
      <c r="R16" s="1"/>
      <c r="S16" s="1"/>
      <c r="T16" s="1"/>
      <c r="U16" s="1"/>
      <c r="V16" s="1"/>
      <c r="W16" s="1"/>
      <c r="X16" s="1"/>
      <c r="Y16" s="1"/>
      <c r="Z16" s="1"/>
    </row>
    <row r="17" spans="1:26" ht="14.25" hidden="1" customHeight="1">
      <c r="A17" s="2"/>
      <c r="B17" s="154" t="s">
        <v>500</v>
      </c>
      <c r="C17" s="142" t="s">
        <v>501</v>
      </c>
      <c r="D17" s="143"/>
      <c r="E17" s="144">
        <v>395</v>
      </c>
      <c r="F17" s="145" t="s">
        <v>21</v>
      </c>
      <c r="G17" s="145" t="s">
        <v>85</v>
      </c>
      <c r="H17" s="145" t="s">
        <v>106</v>
      </c>
      <c r="I17" s="146" t="s">
        <v>400</v>
      </c>
      <c r="J17" s="148">
        <v>0.33333333333333331</v>
      </c>
      <c r="K17" s="146" t="e">
        <v>#VALUE!</v>
      </c>
      <c r="L17" s="1"/>
      <c r="M17" s="3"/>
      <c r="N17" s="1"/>
      <c r="O17" s="1"/>
      <c r="P17" s="1"/>
      <c r="Q17" s="1"/>
      <c r="R17" s="1"/>
      <c r="S17" s="1"/>
      <c r="T17" s="1"/>
      <c r="U17" s="1"/>
      <c r="V17" s="1"/>
      <c r="W17" s="1"/>
      <c r="X17" s="1"/>
      <c r="Y17" s="1"/>
      <c r="Z17" s="1"/>
    </row>
    <row r="18" spans="1:26" ht="14.25" hidden="1" customHeight="1">
      <c r="A18" s="2"/>
      <c r="B18" s="154" t="s">
        <v>502</v>
      </c>
      <c r="C18" s="142" t="s">
        <v>503</v>
      </c>
      <c r="D18" s="143"/>
      <c r="E18" s="144">
        <v>397</v>
      </c>
      <c r="F18" s="145" t="s">
        <v>21</v>
      </c>
      <c r="G18" s="145" t="s">
        <v>85</v>
      </c>
      <c r="H18" s="145" t="s">
        <v>106</v>
      </c>
      <c r="I18" s="146" t="s">
        <v>400</v>
      </c>
      <c r="J18" s="148">
        <v>0.33333333333333331</v>
      </c>
      <c r="K18" s="146" t="e">
        <v>#VALUE!</v>
      </c>
      <c r="L18" s="1"/>
      <c r="M18" s="3"/>
      <c r="N18" s="1"/>
      <c r="O18" s="1"/>
      <c r="P18" s="1"/>
      <c r="Q18" s="1"/>
      <c r="R18" s="1"/>
      <c r="S18" s="1"/>
      <c r="T18" s="1"/>
      <c r="U18" s="1"/>
      <c r="V18" s="1"/>
      <c r="W18" s="1"/>
      <c r="X18" s="1"/>
      <c r="Y18" s="1"/>
      <c r="Z18" s="1"/>
    </row>
    <row r="19" spans="1:26" ht="14.25" hidden="1" customHeight="1">
      <c r="A19" s="2"/>
      <c r="B19" s="154" t="s">
        <v>504</v>
      </c>
      <c r="C19" s="142" t="s">
        <v>505</v>
      </c>
      <c r="D19" s="143"/>
      <c r="E19" s="144">
        <v>399</v>
      </c>
      <c r="F19" s="145" t="s">
        <v>21</v>
      </c>
      <c r="G19" s="145" t="s">
        <v>85</v>
      </c>
      <c r="H19" s="145" t="s">
        <v>106</v>
      </c>
      <c r="I19" s="146" t="s">
        <v>400</v>
      </c>
      <c r="J19" s="148">
        <v>0.33333333333333331</v>
      </c>
      <c r="K19" s="146" t="e">
        <v>#VALUE!</v>
      </c>
      <c r="L19" s="1"/>
      <c r="M19" s="3"/>
      <c r="N19" s="1"/>
      <c r="O19" s="1"/>
      <c r="P19" s="1"/>
      <c r="Q19" s="1"/>
      <c r="R19" s="1"/>
      <c r="S19" s="1"/>
      <c r="T19" s="1"/>
      <c r="U19" s="1"/>
      <c r="V19" s="1"/>
      <c r="W19" s="1"/>
      <c r="X19" s="1"/>
      <c r="Y19" s="1"/>
      <c r="Z19" s="1"/>
    </row>
    <row r="20" spans="1:26" ht="14.25" hidden="1" customHeight="1">
      <c r="A20" s="2"/>
      <c r="B20" s="154" t="s">
        <v>506</v>
      </c>
      <c r="C20" s="142" t="s">
        <v>507</v>
      </c>
      <c r="D20" s="143"/>
      <c r="E20" s="144">
        <v>401</v>
      </c>
      <c r="F20" s="145" t="s">
        <v>21</v>
      </c>
      <c r="G20" s="145" t="s">
        <v>85</v>
      </c>
      <c r="H20" s="145" t="s">
        <v>106</v>
      </c>
      <c r="I20" s="146" t="s">
        <v>400</v>
      </c>
      <c r="J20" s="148">
        <v>0.33333333333333331</v>
      </c>
      <c r="K20" s="146" t="e">
        <v>#VALUE!</v>
      </c>
      <c r="L20" s="1"/>
      <c r="M20" s="3"/>
      <c r="N20" s="1"/>
      <c r="O20" s="1"/>
      <c r="P20" s="1"/>
      <c r="Q20" s="1"/>
      <c r="R20" s="1"/>
      <c r="S20" s="1"/>
      <c r="T20" s="1"/>
      <c r="U20" s="1"/>
      <c r="V20" s="1"/>
      <c r="W20" s="1"/>
      <c r="X20" s="1"/>
      <c r="Y20" s="1"/>
      <c r="Z20" s="1"/>
    </row>
    <row r="21" spans="1:26" ht="14.25" hidden="1" customHeight="1">
      <c r="A21" s="2"/>
      <c r="B21" s="154" t="s">
        <v>508</v>
      </c>
      <c r="C21" s="142" t="s">
        <v>509</v>
      </c>
      <c r="D21" s="143"/>
      <c r="E21" s="144">
        <v>403</v>
      </c>
      <c r="F21" s="145" t="s">
        <v>21</v>
      </c>
      <c r="G21" s="145" t="s">
        <v>85</v>
      </c>
      <c r="H21" s="145" t="s">
        <v>106</v>
      </c>
      <c r="I21" s="146" t="s">
        <v>400</v>
      </c>
      <c r="J21" s="148">
        <v>0.33333333333333331</v>
      </c>
      <c r="K21" s="146" t="e">
        <v>#VALUE!</v>
      </c>
      <c r="L21" s="1"/>
      <c r="M21" s="3"/>
      <c r="N21" s="1"/>
      <c r="O21" s="1"/>
      <c r="P21" s="1"/>
      <c r="Q21" s="1"/>
      <c r="R21" s="1"/>
      <c r="S21" s="1"/>
      <c r="T21" s="1"/>
      <c r="U21" s="1"/>
      <c r="V21" s="1"/>
      <c r="W21" s="1"/>
      <c r="X21" s="1"/>
      <c r="Y21" s="1"/>
      <c r="Z21" s="1"/>
    </row>
    <row r="22" spans="1:26" ht="14.25" hidden="1" customHeight="1">
      <c r="A22" s="2"/>
      <c r="B22" s="154" t="s">
        <v>510</v>
      </c>
      <c r="C22" s="142" t="s">
        <v>511</v>
      </c>
      <c r="D22" s="143"/>
      <c r="E22" s="144">
        <v>405</v>
      </c>
      <c r="F22" s="145" t="s">
        <v>21</v>
      </c>
      <c r="G22" s="145" t="s">
        <v>85</v>
      </c>
      <c r="H22" s="145" t="s">
        <v>106</v>
      </c>
      <c r="I22" s="146" t="s">
        <v>400</v>
      </c>
      <c r="J22" s="148">
        <v>0.33333333333333331</v>
      </c>
      <c r="K22" s="146" t="e">
        <v>#VALUE!</v>
      </c>
      <c r="L22" s="1"/>
      <c r="M22" s="3"/>
      <c r="N22" s="1"/>
      <c r="O22" s="1"/>
      <c r="P22" s="1"/>
      <c r="Q22" s="1"/>
      <c r="R22" s="1"/>
      <c r="S22" s="1"/>
      <c r="T22" s="1"/>
      <c r="U22" s="1"/>
      <c r="V22" s="1"/>
      <c r="W22" s="1"/>
      <c r="X22" s="1"/>
      <c r="Y22" s="1"/>
      <c r="Z22" s="1"/>
    </row>
    <row r="23" spans="1:26" ht="14.25" hidden="1" customHeight="1">
      <c r="A23" s="2"/>
      <c r="B23" s="154" t="s">
        <v>512</v>
      </c>
      <c r="C23" s="142" t="s">
        <v>513</v>
      </c>
      <c r="D23" s="143" t="s">
        <v>114</v>
      </c>
      <c r="E23" s="144">
        <v>407</v>
      </c>
      <c r="F23" s="145" t="s">
        <v>21</v>
      </c>
      <c r="G23" s="145" t="s">
        <v>85</v>
      </c>
      <c r="H23" s="145" t="s">
        <v>106</v>
      </c>
      <c r="I23" s="155">
        <v>0.125</v>
      </c>
      <c r="J23" s="148">
        <v>0.33333333333333331</v>
      </c>
      <c r="K23" s="146">
        <v>4.1666666666666664E-2</v>
      </c>
      <c r="L23" s="1"/>
      <c r="M23" s="3"/>
      <c r="N23" s="1"/>
      <c r="O23" s="1"/>
      <c r="P23" s="1"/>
      <c r="Q23" s="1"/>
      <c r="R23" s="1"/>
      <c r="S23" s="1"/>
      <c r="T23" s="1"/>
      <c r="U23" s="1"/>
      <c r="V23" s="1"/>
      <c r="W23" s="1"/>
      <c r="X23" s="1"/>
      <c r="Y23" s="1"/>
      <c r="Z23" s="1"/>
    </row>
    <row r="24" spans="1:26" ht="14.25" hidden="1" customHeight="1">
      <c r="A24" s="2"/>
      <c r="B24" s="154" t="s">
        <v>514</v>
      </c>
      <c r="C24" s="142" t="s">
        <v>515</v>
      </c>
      <c r="D24" s="143" t="s">
        <v>114</v>
      </c>
      <c r="E24" s="144">
        <v>409</v>
      </c>
      <c r="F24" s="145" t="s">
        <v>21</v>
      </c>
      <c r="G24" s="145" t="s">
        <v>85</v>
      </c>
      <c r="H24" s="145" t="s">
        <v>106</v>
      </c>
      <c r="I24" s="155">
        <v>0.125</v>
      </c>
      <c r="J24" s="148">
        <v>0.33333333333333331</v>
      </c>
      <c r="K24" s="146">
        <v>4.1666666666666664E-2</v>
      </c>
      <c r="L24" s="1"/>
      <c r="M24" s="3"/>
      <c r="N24" s="1"/>
      <c r="O24" s="1"/>
      <c r="P24" s="1"/>
      <c r="Q24" s="1"/>
      <c r="R24" s="1"/>
      <c r="S24" s="1"/>
      <c r="T24" s="1"/>
      <c r="U24" s="1"/>
      <c r="V24" s="1"/>
      <c r="W24" s="1"/>
      <c r="X24" s="1"/>
      <c r="Y24" s="1"/>
      <c r="Z24" s="1"/>
    </row>
    <row r="25" spans="1:26" ht="14.25" hidden="1" customHeight="1">
      <c r="A25" s="2"/>
      <c r="B25" s="154" t="s">
        <v>516</v>
      </c>
      <c r="C25" s="142" t="s">
        <v>517</v>
      </c>
      <c r="D25" s="143" t="s">
        <v>114</v>
      </c>
      <c r="E25" s="144">
        <v>411</v>
      </c>
      <c r="F25" s="145" t="s">
        <v>21</v>
      </c>
      <c r="G25" s="145" t="s">
        <v>85</v>
      </c>
      <c r="H25" s="145" t="s">
        <v>106</v>
      </c>
      <c r="I25" s="155">
        <v>0.125</v>
      </c>
      <c r="J25" s="148">
        <v>0.33333333333333331</v>
      </c>
      <c r="K25" s="146">
        <v>4.1666666666666664E-2</v>
      </c>
      <c r="L25" s="1"/>
      <c r="M25" s="3"/>
      <c r="N25" s="1"/>
      <c r="O25" s="1"/>
      <c r="P25" s="1"/>
      <c r="Q25" s="1"/>
      <c r="R25" s="1"/>
      <c r="S25" s="1"/>
      <c r="T25" s="1"/>
      <c r="U25" s="1"/>
      <c r="V25" s="1"/>
      <c r="W25" s="1"/>
      <c r="X25" s="1"/>
      <c r="Y25" s="1"/>
      <c r="Z25" s="1"/>
    </row>
    <row r="26" spans="1:26" ht="14.25" hidden="1" customHeight="1">
      <c r="A26" s="2"/>
      <c r="B26" s="154" t="s">
        <v>518</v>
      </c>
      <c r="C26" s="142" t="s">
        <v>519</v>
      </c>
      <c r="D26" s="143" t="s">
        <v>114</v>
      </c>
      <c r="E26" s="144">
        <v>413</v>
      </c>
      <c r="F26" s="145" t="s">
        <v>21</v>
      </c>
      <c r="G26" s="145" t="s">
        <v>85</v>
      </c>
      <c r="H26" s="145" t="s">
        <v>106</v>
      </c>
      <c r="I26" s="155">
        <v>0.125</v>
      </c>
      <c r="J26" s="148">
        <v>0.33333333333333331</v>
      </c>
      <c r="K26" s="146">
        <v>4.1666666666666664E-2</v>
      </c>
      <c r="L26" s="1"/>
      <c r="M26" s="3"/>
      <c r="N26" s="1"/>
      <c r="O26" s="1"/>
      <c r="P26" s="1"/>
      <c r="Q26" s="1"/>
      <c r="R26" s="1"/>
      <c r="S26" s="1"/>
      <c r="T26" s="1"/>
      <c r="U26" s="1"/>
      <c r="V26" s="1"/>
      <c r="W26" s="1"/>
      <c r="X26" s="1"/>
      <c r="Y26" s="1"/>
      <c r="Z26" s="1"/>
    </row>
    <row r="27" spans="1:26" ht="14.25" hidden="1" customHeight="1">
      <c r="A27" s="2"/>
      <c r="B27" s="154" t="s">
        <v>520</v>
      </c>
      <c r="C27" s="142" t="s">
        <v>521</v>
      </c>
      <c r="D27" s="143"/>
      <c r="E27" s="144">
        <v>414</v>
      </c>
      <c r="F27" s="145" t="s">
        <v>21</v>
      </c>
      <c r="G27" s="145" t="s">
        <v>85</v>
      </c>
      <c r="H27" s="145" t="s">
        <v>106</v>
      </c>
      <c r="I27" s="146" t="s">
        <v>400</v>
      </c>
      <c r="J27" s="148">
        <v>0.33333333333333331</v>
      </c>
      <c r="K27" s="146" t="e">
        <v>#VALUE!</v>
      </c>
      <c r="L27" s="1"/>
      <c r="M27" s="3"/>
      <c r="N27" s="1"/>
      <c r="O27" s="1"/>
      <c r="P27" s="1"/>
      <c r="Q27" s="1"/>
      <c r="R27" s="1"/>
      <c r="S27" s="1"/>
      <c r="T27" s="1"/>
      <c r="U27" s="1"/>
      <c r="V27" s="1"/>
      <c r="W27" s="1"/>
      <c r="X27" s="1"/>
      <c r="Y27" s="1"/>
      <c r="Z27" s="1"/>
    </row>
    <row r="28" spans="1:26" ht="14.25" hidden="1" customHeight="1">
      <c r="A28" s="2"/>
      <c r="B28" s="154" t="s">
        <v>522</v>
      </c>
      <c r="C28" s="142" t="s">
        <v>523</v>
      </c>
      <c r="D28" s="143"/>
      <c r="E28" s="144">
        <v>416</v>
      </c>
      <c r="F28" s="145" t="s">
        <v>21</v>
      </c>
      <c r="G28" s="145" t="s">
        <v>85</v>
      </c>
      <c r="H28" s="145" t="s">
        <v>106</v>
      </c>
      <c r="I28" s="146" t="s">
        <v>400</v>
      </c>
      <c r="J28" s="148">
        <v>0.33333333333333331</v>
      </c>
      <c r="K28" s="146" t="e">
        <v>#VALUE!</v>
      </c>
      <c r="L28" s="1"/>
      <c r="M28" s="3"/>
      <c r="N28" s="1"/>
      <c r="O28" s="1"/>
      <c r="P28" s="1"/>
      <c r="Q28" s="1"/>
      <c r="R28" s="1"/>
      <c r="S28" s="1"/>
      <c r="T28" s="1"/>
      <c r="U28" s="1"/>
      <c r="V28" s="1"/>
      <c r="W28" s="1"/>
      <c r="X28" s="1"/>
      <c r="Y28" s="1"/>
      <c r="Z28" s="1"/>
    </row>
    <row r="29" spans="1:26" ht="14.25" hidden="1" customHeight="1">
      <c r="A29" s="2"/>
      <c r="B29" s="154" t="s">
        <v>524</v>
      </c>
      <c r="C29" s="142" t="s">
        <v>525</v>
      </c>
      <c r="D29" s="143" t="s">
        <v>114</v>
      </c>
      <c r="E29" s="144">
        <v>417</v>
      </c>
      <c r="F29" s="145" t="s">
        <v>21</v>
      </c>
      <c r="G29" s="145" t="s">
        <v>85</v>
      </c>
      <c r="H29" s="145" t="s">
        <v>106</v>
      </c>
      <c r="I29" s="146">
        <v>0.33333333333333331</v>
      </c>
      <c r="J29" s="148">
        <v>0.33333333333333331</v>
      </c>
      <c r="K29" s="146">
        <v>0.1111111111111111</v>
      </c>
      <c r="L29" s="1"/>
      <c r="M29" s="3"/>
      <c r="N29" s="1"/>
      <c r="O29" s="1"/>
      <c r="P29" s="1"/>
      <c r="Q29" s="1"/>
      <c r="R29" s="1"/>
      <c r="S29" s="1"/>
      <c r="T29" s="1"/>
      <c r="U29" s="1"/>
      <c r="V29" s="1"/>
      <c r="W29" s="1"/>
      <c r="X29" s="1"/>
      <c r="Y29" s="1"/>
      <c r="Z29" s="1"/>
    </row>
    <row r="30" spans="1:26" ht="14.25" hidden="1" customHeight="1">
      <c r="A30" s="2"/>
      <c r="B30" s="154" t="s">
        <v>526</v>
      </c>
      <c r="C30" s="142" t="s">
        <v>527</v>
      </c>
      <c r="D30" s="143"/>
      <c r="E30" s="144">
        <v>418</v>
      </c>
      <c r="F30" s="145" t="s">
        <v>21</v>
      </c>
      <c r="G30" s="145" t="s">
        <v>85</v>
      </c>
      <c r="H30" s="145" t="s">
        <v>106</v>
      </c>
      <c r="I30" s="146" t="s">
        <v>400</v>
      </c>
      <c r="J30" s="148">
        <v>0.33333333333333331</v>
      </c>
      <c r="K30" s="146" t="e">
        <v>#VALUE!</v>
      </c>
      <c r="L30" s="1"/>
      <c r="M30" s="3"/>
      <c r="N30" s="1"/>
      <c r="O30" s="1"/>
      <c r="P30" s="1"/>
      <c r="Q30" s="1"/>
      <c r="R30" s="1"/>
      <c r="S30" s="1"/>
      <c r="T30" s="1"/>
      <c r="U30" s="1"/>
      <c r="V30" s="1"/>
      <c r="W30" s="1"/>
      <c r="X30" s="1"/>
      <c r="Y30" s="1"/>
      <c r="Z30" s="1"/>
    </row>
    <row r="31" spans="1:26" ht="14.25" hidden="1" customHeight="1">
      <c r="A31" s="2"/>
      <c r="B31" s="154" t="s">
        <v>528</v>
      </c>
      <c r="C31" s="142" t="s">
        <v>529</v>
      </c>
      <c r="D31" s="143"/>
      <c r="E31" s="144">
        <v>419</v>
      </c>
      <c r="F31" s="145" t="s">
        <v>21</v>
      </c>
      <c r="G31" s="145" t="s">
        <v>85</v>
      </c>
      <c r="H31" s="145" t="s">
        <v>106</v>
      </c>
      <c r="I31" s="146" t="s">
        <v>400</v>
      </c>
      <c r="J31" s="148">
        <v>0.33333333333333331</v>
      </c>
      <c r="K31" s="146" t="e">
        <v>#VALUE!</v>
      </c>
      <c r="L31" s="1"/>
      <c r="M31" s="3"/>
      <c r="N31" s="1"/>
      <c r="O31" s="1"/>
      <c r="P31" s="1"/>
      <c r="Q31" s="1"/>
      <c r="R31" s="1"/>
      <c r="S31" s="1"/>
      <c r="T31" s="1"/>
      <c r="U31" s="1"/>
      <c r="V31" s="1"/>
      <c r="W31" s="1"/>
      <c r="X31" s="1"/>
      <c r="Y31" s="1"/>
      <c r="Z31" s="1"/>
    </row>
    <row r="32" spans="1:26" ht="14.25" hidden="1" customHeight="1">
      <c r="A32" s="2"/>
      <c r="B32" s="154" t="s">
        <v>530</v>
      </c>
      <c r="C32" s="142" t="s">
        <v>531</v>
      </c>
      <c r="D32" s="143"/>
      <c r="E32" s="144">
        <v>420</v>
      </c>
      <c r="F32" s="145" t="s">
        <v>21</v>
      </c>
      <c r="G32" s="145" t="s">
        <v>85</v>
      </c>
      <c r="H32" s="145" t="s">
        <v>106</v>
      </c>
      <c r="I32" s="146" t="s">
        <v>400</v>
      </c>
      <c r="J32" s="148">
        <v>0.33333333333333331</v>
      </c>
      <c r="K32" s="146" t="e">
        <v>#VALUE!</v>
      </c>
      <c r="L32" s="1"/>
      <c r="M32" s="3"/>
      <c r="N32" s="1"/>
      <c r="O32" s="1"/>
      <c r="P32" s="1"/>
      <c r="Q32" s="1"/>
      <c r="R32" s="1"/>
      <c r="S32" s="1"/>
      <c r="T32" s="1"/>
      <c r="U32" s="1"/>
      <c r="V32" s="1"/>
      <c r="W32" s="1"/>
      <c r="X32" s="1"/>
      <c r="Y32" s="1"/>
      <c r="Z32" s="1"/>
    </row>
    <row r="33" spans="1:26" ht="14.25" hidden="1" customHeight="1">
      <c r="A33" s="2"/>
      <c r="B33" s="154" t="s">
        <v>532</v>
      </c>
      <c r="C33" s="142" t="s">
        <v>533</v>
      </c>
      <c r="D33" s="143" t="s">
        <v>114</v>
      </c>
      <c r="E33" s="144">
        <v>421</v>
      </c>
      <c r="F33" s="145" t="s">
        <v>21</v>
      </c>
      <c r="G33" s="145" t="s">
        <v>85</v>
      </c>
      <c r="H33" s="145" t="s">
        <v>106</v>
      </c>
      <c r="I33" s="146">
        <v>0.33333333333333331</v>
      </c>
      <c r="J33" s="148">
        <v>0.33333333333333331</v>
      </c>
      <c r="K33" s="146">
        <v>0.1111111111111111</v>
      </c>
      <c r="L33" s="1"/>
      <c r="M33" s="3"/>
      <c r="N33" s="1"/>
      <c r="O33" s="1"/>
      <c r="P33" s="1"/>
      <c r="Q33" s="1"/>
      <c r="R33" s="1"/>
      <c r="S33" s="1"/>
      <c r="T33" s="1"/>
      <c r="U33" s="1"/>
      <c r="V33" s="1"/>
      <c r="W33" s="1"/>
      <c r="X33" s="1"/>
      <c r="Y33" s="1"/>
      <c r="Z33" s="1"/>
    </row>
    <row r="34" spans="1:26" ht="14.25" hidden="1" customHeight="1">
      <c r="A34" s="2"/>
      <c r="B34" s="154" t="s">
        <v>534</v>
      </c>
      <c r="C34" s="142" t="s">
        <v>535</v>
      </c>
      <c r="D34" s="143"/>
      <c r="E34" s="144">
        <v>422</v>
      </c>
      <c r="F34" s="145" t="s">
        <v>21</v>
      </c>
      <c r="G34" s="145" t="s">
        <v>85</v>
      </c>
      <c r="H34" s="145" t="s">
        <v>106</v>
      </c>
      <c r="I34" s="146" t="s">
        <v>400</v>
      </c>
      <c r="J34" s="148">
        <v>0.33333333333333331</v>
      </c>
      <c r="K34" s="146" t="e">
        <v>#VALUE!</v>
      </c>
      <c r="L34" s="1"/>
      <c r="M34" s="3"/>
      <c r="N34" s="1"/>
      <c r="O34" s="1"/>
      <c r="P34" s="1"/>
      <c r="Q34" s="1"/>
      <c r="R34" s="1"/>
      <c r="S34" s="1"/>
      <c r="T34" s="1"/>
      <c r="U34" s="1"/>
      <c r="V34" s="1"/>
      <c r="W34" s="1"/>
      <c r="X34" s="1"/>
      <c r="Y34" s="1"/>
      <c r="Z34" s="1"/>
    </row>
    <row r="35" spans="1:26" ht="14.25" hidden="1" customHeight="1">
      <c r="A35" s="2"/>
      <c r="B35" s="154" t="s">
        <v>536</v>
      </c>
      <c r="C35" s="142" t="s">
        <v>537</v>
      </c>
      <c r="D35" s="143"/>
      <c r="E35" s="144">
        <v>424</v>
      </c>
      <c r="F35" s="145" t="s">
        <v>21</v>
      </c>
      <c r="G35" s="145" t="s">
        <v>85</v>
      </c>
      <c r="H35" s="145" t="s">
        <v>106</v>
      </c>
      <c r="I35" s="146" t="s">
        <v>400</v>
      </c>
      <c r="J35" s="148">
        <v>0.33333333333333331</v>
      </c>
      <c r="K35" s="146" t="e">
        <v>#VALUE!</v>
      </c>
      <c r="L35" s="1"/>
      <c r="M35" s="3"/>
      <c r="N35" s="1"/>
      <c r="O35" s="1"/>
      <c r="P35" s="1"/>
      <c r="Q35" s="1"/>
      <c r="R35" s="1"/>
      <c r="S35" s="1"/>
      <c r="T35" s="1"/>
      <c r="U35" s="1"/>
      <c r="V35" s="1"/>
      <c r="W35" s="1"/>
      <c r="X35" s="1"/>
      <c r="Y35" s="1"/>
      <c r="Z35" s="1"/>
    </row>
    <row r="36" spans="1:26" ht="14.25" hidden="1" customHeight="1">
      <c r="A36" s="2"/>
      <c r="B36" s="154" t="s">
        <v>538</v>
      </c>
      <c r="C36" s="142" t="s">
        <v>539</v>
      </c>
      <c r="D36" s="143" t="s">
        <v>114</v>
      </c>
      <c r="E36" s="144">
        <v>425</v>
      </c>
      <c r="F36" s="145" t="s">
        <v>21</v>
      </c>
      <c r="G36" s="145" t="s">
        <v>86</v>
      </c>
      <c r="H36" s="145" t="s">
        <v>106</v>
      </c>
      <c r="I36" s="148">
        <v>0.33333333333333331</v>
      </c>
      <c r="J36" s="146">
        <v>0.25</v>
      </c>
      <c r="K36" s="146">
        <v>8.3333333333333329E-2</v>
      </c>
      <c r="L36" s="1"/>
      <c r="M36" s="3"/>
      <c r="N36" s="1"/>
      <c r="O36" s="1"/>
      <c r="P36" s="1"/>
      <c r="Q36" s="1"/>
      <c r="R36" s="1"/>
      <c r="S36" s="1"/>
      <c r="T36" s="1"/>
      <c r="U36" s="1"/>
      <c r="V36" s="1"/>
      <c r="W36" s="1"/>
      <c r="X36" s="1"/>
      <c r="Y36" s="1"/>
      <c r="Z36" s="1"/>
    </row>
    <row r="37" spans="1:26" ht="14.25" hidden="1" customHeight="1">
      <c r="A37" s="2"/>
      <c r="B37" s="154" t="s">
        <v>540</v>
      </c>
      <c r="C37" s="142" t="s">
        <v>541</v>
      </c>
      <c r="D37" s="143" t="s">
        <v>114</v>
      </c>
      <c r="E37" s="144">
        <v>427</v>
      </c>
      <c r="F37" s="145" t="s">
        <v>21</v>
      </c>
      <c r="G37" s="145" t="s">
        <v>86</v>
      </c>
      <c r="H37" s="145" t="s">
        <v>106</v>
      </c>
      <c r="I37" s="148">
        <v>0.33333333333333331</v>
      </c>
      <c r="J37" s="146">
        <v>0.25</v>
      </c>
      <c r="K37" s="146">
        <v>8.3333333333333329E-2</v>
      </c>
      <c r="L37" s="1"/>
      <c r="M37" s="3"/>
      <c r="N37" s="1"/>
      <c r="O37" s="1"/>
      <c r="P37" s="1"/>
      <c r="Q37" s="1"/>
      <c r="R37" s="1"/>
      <c r="S37" s="1"/>
      <c r="T37" s="1"/>
      <c r="U37" s="1"/>
      <c r="V37" s="1"/>
      <c r="W37" s="1"/>
      <c r="X37" s="1"/>
      <c r="Y37" s="1"/>
      <c r="Z37" s="1"/>
    </row>
    <row r="38" spans="1:26" ht="14.25" hidden="1" customHeight="1">
      <c r="A38" s="2"/>
      <c r="B38" s="154" t="s">
        <v>542</v>
      </c>
      <c r="C38" s="142" t="s">
        <v>543</v>
      </c>
      <c r="D38" s="143" t="s">
        <v>114</v>
      </c>
      <c r="E38" s="144">
        <v>428</v>
      </c>
      <c r="F38" s="145" t="s">
        <v>21</v>
      </c>
      <c r="G38" s="145" t="s">
        <v>86</v>
      </c>
      <c r="H38" s="145" t="s">
        <v>106</v>
      </c>
      <c r="I38" s="148">
        <v>0.33333333333333331</v>
      </c>
      <c r="J38" s="146">
        <v>0.25</v>
      </c>
      <c r="K38" s="146">
        <v>8.3333333333333329E-2</v>
      </c>
      <c r="L38" s="1"/>
      <c r="M38" s="3"/>
      <c r="N38" s="1"/>
      <c r="O38" s="1"/>
      <c r="P38" s="1"/>
      <c r="Q38" s="1"/>
      <c r="R38" s="1"/>
      <c r="S38" s="1"/>
      <c r="T38" s="1"/>
      <c r="U38" s="1"/>
      <c r="V38" s="1"/>
      <c r="W38" s="1"/>
      <c r="X38" s="1"/>
      <c r="Y38" s="1"/>
      <c r="Z38" s="1"/>
    </row>
    <row r="39" spans="1:26" ht="14.25" hidden="1" customHeight="1">
      <c r="A39" s="2"/>
      <c r="B39" s="154" t="s">
        <v>544</v>
      </c>
      <c r="C39" s="142" t="s">
        <v>545</v>
      </c>
      <c r="D39" s="143"/>
      <c r="E39" s="144">
        <v>431</v>
      </c>
      <c r="F39" s="145" t="s">
        <v>21</v>
      </c>
      <c r="G39" s="145" t="s">
        <v>86</v>
      </c>
      <c r="H39" s="145" t="s">
        <v>106</v>
      </c>
      <c r="I39" s="146" t="s">
        <v>400</v>
      </c>
      <c r="J39" s="146">
        <v>0.25</v>
      </c>
      <c r="K39" s="146" t="e">
        <v>#VALUE!</v>
      </c>
      <c r="L39" s="1"/>
      <c r="M39" s="3"/>
      <c r="N39" s="1"/>
      <c r="O39" s="1"/>
      <c r="P39" s="1"/>
      <c r="Q39" s="1"/>
      <c r="R39" s="1"/>
      <c r="S39" s="1"/>
      <c r="T39" s="1"/>
      <c r="U39" s="1"/>
      <c r="V39" s="1"/>
      <c r="W39" s="1"/>
      <c r="X39" s="1"/>
      <c r="Y39" s="1"/>
      <c r="Z39" s="1"/>
    </row>
    <row r="40" spans="1:26" ht="14.25" hidden="1" customHeight="1">
      <c r="A40" s="2"/>
      <c r="B40" s="154" t="s">
        <v>546</v>
      </c>
      <c r="C40" s="142" t="s">
        <v>547</v>
      </c>
      <c r="D40" s="143"/>
      <c r="E40" s="144">
        <v>433</v>
      </c>
      <c r="F40" s="145" t="s">
        <v>21</v>
      </c>
      <c r="G40" s="145" t="s">
        <v>86</v>
      </c>
      <c r="H40" s="145" t="s">
        <v>106</v>
      </c>
      <c r="I40" s="146" t="s">
        <v>400</v>
      </c>
      <c r="J40" s="146">
        <v>0.25</v>
      </c>
      <c r="K40" s="146" t="e">
        <v>#VALUE!</v>
      </c>
      <c r="L40" s="1"/>
      <c r="M40" s="3"/>
      <c r="N40" s="1"/>
      <c r="O40" s="1"/>
      <c r="P40" s="1"/>
      <c r="Q40" s="1"/>
      <c r="R40" s="1"/>
      <c r="S40" s="1"/>
      <c r="T40" s="1"/>
      <c r="U40" s="1"/>
      <c r="V40" s="1"/>
      <c r="W40" s="1"/>
      <c r="X40" s="1"/>
      <c r="Y40" s="1"/>
      <c r="Z40" s="1"/>
    </row>
    <row r="41" spans="1:26" ht="14.25" hidden="1" customHeight="1">
      <c r="A41" s="2"/>
      <c r="B41" s="154" t="s">
        <v>548</v>
      </c>
      <c r="C41" s="142" t="s">
        <v>549</v>
      </c>
      <c r="D41" s="143"/>
      <c r="E41" s="144">
        <v>435</v>
      </c>
      <c r="F41" s="145" t="s">
        <v>21</v>
      </c>
      <c r="G41" s="145" t="s">
        <v>86</v>
      </c>
      <c r="H41" s="145" t="s">
        <v>106</v>
      </c>
      <c r="I41" s="146" t="s">
        <v>400</v>
      </c>
      <c r="J41" s="146">
        <v>0.25</v>
      </c>
      <c r="K41" s="146" t="e">
        <v>#VALUE!</v>
      </c>
      <c r="L41" s="1"/>
      <c r="M41" s="3"/>
      <c r="N41" s="1"/>
      <c r="O41" s="1"/>
      <c r="P41" s="1"/>
      <c r="Q41" s="1"/>
      <c r="R41" s="1"/>
      <c r="S41" s="1"/>
      <c r="T41" s="1"/>
      <c r="U41" s="1"/>
      <c r="V41" s="1"/>
      <c r="W41" s="1"/>
      <c r="X41" s="1"/>
      <c r="Y41" s="1"/>
      <c r="Z41" s="1"/>
    </row>
    <row r="42" spans="1:26" ht="14.25" hidden="1" customHeight="1">
      <c r="A42" s="2"/>
      <c r="B42" s="154" t="s">
        <v>550</v>
      </c>
      <c r="C42" s="142" t="s">
        <v>551</v>
      </c>
      <c r="D42" s="143"/>
      <c r="E42" s="144">
        <v>437</v>
      </c>
      <c r="F42" s="145" t="s">
        <v>21</v>
      </c>
      <c r="G42" s="145" t="s">
        <v>86</v>
      </c>
      <c r="H42" s="145" t="s">
        <v>106</v>
      </c>
      <c r="I42" s="146" t="s">
        <v>400</v>
      </c>
      <c r="J42" s="146">
        <v>0.25</v>
      </c>
      <c r="K42" s="146" t="e">
        <v>#VALUE!</v>
      </c>
      <c r="L42" s="1"/>
      <c r="M42" s="3"/>
      <c r="N42" s="1"/>
      <c r="O42" s="1"/>
      <c r="P42" s="1"/>
      <c r="Q42" s="1"/>
      <c r="R42" s="1"/>
      <c r="S42" s="1"/>
      <c r="T42" s="1"/>
      <c r="U42" s="1"/>
      <c r="V42" s="1"/>
      <c r="W42" s="1"/>
      <c r="X42" s="1"/>
      <c r="Y42" s="1"/>
      <c r="Z42" s="1"/>
    </row>
    <row r="43" spans="1:26" ht="14.25" hidden="1" customHeight="1">
      <c r="A43" s="2"/>
      <c r="B43" s="154" t="s">
        <v>552</v>
      </c>
      <c r="C43" s="142" t="s">
        <v>553</v>
      </c>
      <c r="D43" s="143"/>
      <c r="E43" s="144">
        <v>439</v>
      </c>
      <c r="F43" s="145" t="s">
        <v>21</v>
      </c>
      <c r="G43" s="145" t="s">
        <v>86</v>
      </c>
      <c r="H43" s="145" t="s">
        <v>106</v>
      </c>
      <c r="I43" s="146" t="s">
        <v>400</v>
      </c>
      <c r="J43" s="146">
        <v>0.25</v>
      </c>
      <c r="K43" s="146" t="e">
        <v>#VALUE!</v>
      </c>
      <c r="L43" s="1"/>
      <c r="M43" s="3"/>
      <c r="N43" s="1"/>
      <c r="O43" s="1"/>
      <c r="P43" s="1"/>
      <c r="Q43" s="1"/>
      <c r="R43" s="1"/>
      <c r="S43" s="1"/>
      <c r="T43" s="1"/>
      <c r="U43" s="1"/>
      <c r="V43" s="1"/>
      <c r="W43" s="1"/>
      <c r="X43" s="1"/>
      <c r="Y43" s="1"/>
      <c r="Z43" s="1"/>
    </row>
    <row r="44" spans="1:26" ht="14.25" hidden="1" customHeight="1">
      <c r="A44" s="2"/>
      <c r="B44" s="154" t="s">
        <v>554</v>
      </c>
      <c r="C44" s="142" t="s">
        <v>555</v>
      </c>
      <c r="D44" s="143"/>
      <c r="E44" s="144">
        <v>441</v>
      </c>
      <c r="F44" s="145" t="s">
        <v>21</v>
      </c>
      <c r="G44" s="145" t="s">
        <v>86</v>
      </c>
      <c r="H44" s="145" t="s">
        <v>106</v>
      </c>
      <c r="I44" s="146" t="s">
        <v>400</v>
      </c>
      <c r="J44" s="146">
        <v>0.25</v>
      </c>
      <c r="K44" s="146" t="e">
        <v>#VALUE!</v>
      </c>
      <c r="L44" s="1"/>
      <c r="M44" s="3"/>
      <c r="N44" s="1"/>
      <c r="O44" s="1"/>
      <c r="P44" s="1"/>
      <c r="Q44" s="1"/>
      <c r="R44" s="1"/>
      <c r="S44" s="1"/>
      <c r="T44" s="1"/>
      <c r="U44" s="1"/>
      <c r="V44" s="1"/>
      <c r="W44" s="1"/>
      <c r="X44" s="1"/>
      <c r="Y44" s="1"/>
      <c r="Z44" s="1"/>
    </row>
    <row r="45" spans="1:26" ht="14.25" hidden="1" customHeight="1">
      <c r="A45" s="2"/>
      <c r="B45" s="154" t="s">
        <v>556</v>
      </c>
      <c r="C45" s="142" t="s">
        <v>557</v>
      </c>
      <c r="D45" s="143"/>
      <c r="E45" s="144">
        <v>443</v>
      </c>
      <c r="F45" s="145" t="s">
        <v>21</v>
      </c>
      <c r="G45" s="145" t="s">
        <v>86</v>
      </c>
      <c r="H45" s="145" t="s">
        <v>106</v>
      </c>
      <c r="I45" s="146" t="s">
        <v>400</v>
      </c>
      <c r="J45" s="146">
        <v>0.25</v>
      </c>
      <c r="K45" s="146" t="e">
        <v>#VALUE!</v>
      </c>
      <c r="L45" s="1"/>
      <c r="M45" s="3"/>
      <c r="N45" s="1"/>
      <c r="O45" s="1"/>
      <c r="P45" s="1"/>
      <c r="Q45" s="1"/>
      <c r="R45" s="1"/>
      <c r="S45" s="1"/>
      <c r="T45" s="1"/>
      <c r="U45" s="1"/>
      <c r="V45" s="1"/>
      <c r="W45" s="1"/>
      <c r="X45" s="1"/>
      <c r="Y45" s="1"/>
      <c r="Z45" s="1"/>
    </row>
    <row r="46" spans="1:26" ht="14.25" hidden="1" customHeight="1">
      <c r="A46" s="2"/>
      <c r="B46" s="154" t="s">
        <v>558</v>
      </c>
      <c r="C46" s="142" t="s">
        <v>559</v>
      </c>
      <c r="D46" s="143"/>
      <c r="E46" s="144">
        <v>445</v>
      </c>
      <c r="F46" s="145" t="s">
        <v>21</v>
      </c>
      <c r="G46" s="145" t="s">
        <v>86</v>
      </c>
      <c r="H46" s="145" t="s">
        <v>106</v>
      </c>
      <c r="I46" s="146" t="s">
        <v>400</v>
      </c>
      <c r="J46" s="146">
        <v>0.25</v>
      </c>
      <c r="K46" s="146" t="e">
        <v>#VALUE!</v>
      </c>
      <c r="L46" s="1"/>
      <c r="M46" s="3"/>
      <c r="N46" s="1"/>
      <c r="O46" s="1"/>
      <c r="P46" s="1"/>
      <c r="Q46" s="1"/>
      <c r="R46" s="1"/>
      <c r="S46" s="1"/>
      <c r="T46" s="1"/>
      <c r="U46" s="1"/>
      <c r="V46" s="1"/>
      <c r="W46" s="1"/>
      <c r="X46" s="1"/>
      <c r="Y46" s="1"/>
      <c r="Z46" s="1"/>
    </row>
    <row r="47" spans="1:26" ht="14.25" hidden="1" customHeight="1">
      <c r="A47" s="2"/>
      <c r="B47" s="154" t="s">
        <v>560</v>
      </c>
      <c r="C47" s="142" t="s">
        <v>561</v>
      </c>
      <c r="D47" s="143"/>
      <c r="E47" s="144">
        <v>447</v>
      </c>
      <c r="F47" s="145" t="s">
        <v>21</v>
      </c>
      <c r="G47" s="145" t="s">
        <v>86</v>
      </c>
      <c r="H47" s="145" t="s">
        <v>106</v>
      </c>
      <c r="I47" s="146" t="s">
        <v>400</v>
      </c>
      <c r="J47" s="146">
        <v>0.25</v>
      </c>
      <c r="K47" s="146" t="e">
        <v>#VALUE!</v>
      </c>
      <c r="L47" s="1"/>
      <c r="M47" s="3"/>
      <c r="N47" s="1"/>
      <c r="O47" s="1"/>
      <c r="P47" s="1"/>
      <c r="Q47" s="1"/>
      <c r="R47" s="1"/>
      <c r="S47" s="1"/>
      <c r="T47" s="1"/>
      <c r="U47" s="1"/>
      <c r="V47" s="1"/>
      <c r="W47" s="1"/>
      <c r="X47" s="1"/>
      <c r="Y47" s="1"/>
      <c r="Z47" s="1"/>
    </row>
    <row r="48" spans="1:26" ht="14.25" hidden="1" customHeight="1">
      <c r="A48" s="2"/>
      <c r="B48" s="154" t="s">
        <v>562</v>
      </c>
      <c r="C48" s="142" t="s">
        <v>563</v>
      </c>
      <c r="D48" s="143"/>
      <c r="E48" s="144">
        <v>449</v>
      </c>
      <c r="F48" s="145" t="s">
        <v>21</v>
      </c>
      <c r="G48" s="145" t="s">
        <v>86</v>
      </c>
      <c r="H48" s="145" t="s">
        <v>106</v>
      </c>
      <c r="I48" s="146" t="s">
        <v>400</v>
      </c>
      <c r="J48" s="146">
        <v>0.25</v>
      </c>
      <c r="K48" s="146" t="e">
        <v>#VALUE!</v>
      </c>
      <c r="L48" s="1"/>
      <c r="M48" s="3"/>
      <c r="N48" s="1"/>
      <c r="O48" s="1"/>
      <c r="P48" s="1"/>
      <c r="Q48" s="1"/>
      <c r="R48" s="1"/>
      <c r="S48" s="1"/>
      <c r="T48" s="1"/>
      <c r="U48" s="1"/>
      <c r="V48" s="1"/>
      <c r="W48" s="1"/>
      <c r="X48" s="1"/>
      <c r="Y48" s="1"/>
      <c r="Z48" s="1"/>
    </row>
    <row r="49" spans="1:26" ht="14.25" hidden="1" customHeight="1">
      <c r="A49" s="2"/>
      <c r="B49" s="154" t="s">
        <v>564</v>
      </c>
      <c r="C49" s="142" t="s">
        <v>565</v>
      </c>
      <c r="D49" s="143"/>
      <c r="E49" s="144">
        <v>451</v>
      </c>
      <c r="F49" s="145" t="s">
        <v>21</v>
      </c>
      <c r="G49" s="145" t="s">
        <v>86</v>
      </c>
      <c r="H49" s="145" t="s">
        <v>106</v>
      </c>
      <c r="I49" s="146" t="s">
        <v>400</v>
      </c>
      <c r="J49" s="146">
        <v>0.25</v>
      </c>
      <c r="K49" s="146" t="e">
        <v>#VALUE!</v>
      </c>
      <c r="L49" s="1"/>
      <c r="M49" s="3"/>
      <c r="N49" s="1"/>
      <c r="O49" s="1"/>
      <c r="P49" s="1"/>
      <c r="Q49" s="1"/>
      <c r="R49" s="1"/>
      <c r="S49" s="1"/>
      <c r="T49" s="1"/>
      <c r="U49" s="1"/>
      <c r="V49" s="1"/>
      <c r="W49" s="1"/>
      <c r="X49" s="1"/>
      <c r="Y49" s="1"/>
      <c r="Z49" s="1"/>
    </row>
    <row r="50" spans="1:26" ht="14.25" hidden="1" customHeight="1">
      <c r="A50" s="2"/>
      <c r="B50" s="154" t="s">
        <v>566</v>
      </c>
      <c r="C50" s="142" t="s">
        <v>567</v>
      </c>
      <c r="D50" s="143"/>
      <c r="E50" s="144">
        <v>453</v>
      </c>
      <c r="F50" s="145" t="s">
        <v>21</v>
      </c>
      <c r="G50" s="145" t="s">
        <v>86</v>
      </c>
      <c r="H50" s="145" t="s">
        <v>106</v>
      </c>
      <c r="I50" s="146" t="s">
        <v>400</v>
      </c>
      <c r="J50" s="146">
        <v>0.25</v>
      </c>
      <c r="K50" s="146" t="e">
        <v>#VALUE!</v>
      </c>
      <c r="L50" s="1"/>
      <c r="M50" s="3"/>
      <c r="N50" s="1"/>
      <c r="O50" s="1"/>
      <c r="P50" s="1"/>
      <c r="Q50" s="1"/>
      <c r="R50" s="1"/>
      <c r="S50" s="1"/>
      <c r="T50" s="1"/>
      <c r="U50" s="1"/>
      <c r="V50" s="1"/>
      <c r="W50" s="1"/>
      <c r="X50" s="1"/>
      <c r="Y50" s="1"/>
      <c r="Z50" s="1"/>
    </row>
    <row r="51" spans="1:26" ht="14.25" hidden="1" customHeight="1">
      <c r="A51" s="2"/>
      <c r="B51" s="154" t="s">
        <v>568</v>
      </c>
      <c r="C51" s="142" t="s">
        <v>569</v>
      </c>
      <c r="D51" s="143" t="s">
        <v>114</v>
      </c>
      <c r="E51" s="144">
        <v>455</v>
      </c>
      <c r="F51" s="145" t="s">
        <v>21</v>
      </c>
      <c r="G51" s="145" t="s">
        <v>86</v>
      </c>
      <c r="H51" s="145" t="s">
        <v>106</v>
      </c>
      <c r="I51" s="146">
        <v>0.25</v>
      </c>
      <c r="J51" s="146">
        <v>0.25</v>
      </c>
      <c r="K51" s="146">
        <v>6.25E-2</v>
      </c>
      <c r="L51" s="1"/>
      <c r="M51" s="3"/>
      <c r="N51" s="1"/>
      <c r="O51" s="1"/>
      <c r="P51" s="1"/>
      <c r="Q51" s="1"/>
      <c r="R51" s="1"/>
      <c r="S51" s="1"/>
      <c r="T51" s="1"/>
      <c r="U51" s="1"/>
      <c r="V51" s="1"/>
      <c r="W51" s="1"/>
      <c r="X51" s="1"/>
      <c r="Y51" s="1"/>
      <c r="Z51" s="1"/>
    </row>
    <row r="52" spans="1:26" ht="14.25" hidden="1" customHeight="1">
      <c r="A52" s="2"/>
      <c r="B52" s="154" t="s">
        <v>570</v>
      </c>
      <c r="C52" s="142" t="s">
        <v>571</v>
      </c>
      <c r="D52" s="143"/>
      <c r="E52" s="144">
        <v>457</v>
      </c>
      <c r="F52" s="145" t="s">
        <v>21</v>
      </c>
      <c r="G52" s="145" t="s">
        <v>86</v>
      </c>
      <c r="H52" s="145" t="s">
        <v>106</v>
      </c>
      <c r="I52" s="146" t="s">
        <v>400</v>
      </c>
      <c r="J52" s="146">
        <v>0.25</v>
      </c>
      <c r="K52" s="146" t="e">
        <v>#VALUE!</v>
      </c>
      <c r="L52" s="1"/>
      <c r="M52" s="3"/>
      <c r="N52" s="1"/>
      <c r="O52" s="1"/>
      <c r="P52" s="1"/>
      <c r="Q52" s="1"/>
      <c r="R52" s="1"/>
      <c r="S52" s="1"/>
      <c r="T52" s="1"/>
      <c r="U52" s="1"/>
      <c r="V52" s="1"/>
      <c r="W52" s="1"/>
      <c r="X52" s="1"/>
      <c r="Y52" s="1"/>
      <c r="Z52" s="1"/>
    </row>
    <row r="53" spans="1:26" ht="14.25" hidden="1" customHeight="1">
      <c r="A53" s="2"/>
      <c r="B53" s="154" t="s">
        <v>572</v>
      </c>
      <c r="C53" s="142" t="s">
        <v>573</v>
      </c>
      <c r="D53" s="143"/>
      <c r="E53" s="144">
        <v>459</v>
      </c>
      <c r="F53" s="145" t="s">
        <v>21</v>
      </c>
      <c r="G53" s="145" t="s">
        <v>86</v>
      </c>
      <c r="H53" s="145" t="s">
        <v>106</v>
      </c>
      <c r="I53" s="146" t="s">
        <v>400</v>
      </c>
      <c r="J53" s="146">
        <v>0.25</v>
      </c>
      <c r="K53" s="146" t="e">
        <v>#VALUE!</v>
      </c>
      <c r="L53" s="1"/>
      <c r="M53" s="3"/>
      <c r="N53" s="1"/>
      <c r="O53" s="1"/>
      <c r="P53" s="1"/>
      <c r="Q53" s="1"/>
      <c r="R53" s="1"/>
      <c r="S53" s="1"/>
      <c r="T53" s="1"/>
      <c r="U53" s="1"/>
      <c r="V53" s="1"/>
      <c r="W53" s="1"/>
      <c r="X53" s="1"/>
      <c r="Y53" s="1"/>
      <c r="Z53" s="1"/>
    </row>
    <row r="54" spans="1:26" ht="14.25" hidden="1" customHeight="1">
      <c r="A54" s="2"/>
      <c r="B54" s="154" t="s">
        <v>574</v>
      </c>
      <c r="C54" s="142" t="s">
        <v>575</v>
      </c>
      <c r="D54" s="143" t="s">
        <v>114</v>
      </c>
      <c r="E54" s="144">
        <v>460</v>
      </c>
      <c r="F54" s="145" t="s">
        <v>21</v>
      </c>
      <c r="G54" s="145" t="s">
        <v>86</v>
      </c>
      <c r="H54" s="145" t="s">
        <v>106</v>
      </c>
      <c r="I54" s="146">
        <v>0</v>
      </c>
      <c r="J54" s="146">
        <v>0.25</v>
      </c>
      <c r="K54" s="146">
        <v>0</v>
      </c>
      <c r="L54" s="1"/>
      <c r="M54" s="3"/>
      <c r="N54" s="1"/>
      <c r="O54" s="1"/>
      <c r="P54" s="1"/>
      <c r="Q54" s="1"/>
      <c r="R54" s="1"/>
      <c r="S54" s="1"/>
      <c r="T54" s="1"/>
      <c r="U54" s="1"/>
      <c r="V54" s="1"/>
      <c r="W54" s="1"/>
      <c r="X54" s="1"/>
      <c r="Y54" s="1"/>
      <c r="Z54" s="1"/>
    </row>
    <row r="55" spans="1:26" ht="14.25" hidden="1" customHeight="1">
      <c r="A55" s="2"/>
      <c r="B55" s="154" t="s">
        <v>576</v>
      </c>
      <c r="C55" s="142" t="s">
        <v>577</v>
      </c>
      <c r="D55" s="143"/>
      <c r="E55" s="144">
        <v>461</v>
      </c>
      <c r="F55" s="145" t="s">
        <v>21</v>
      </c>
      <c r="G55" s="145" t="s">
        <v>86</v>
      </c>
      <c r="H55" s="145" t="s">
        <v>106</v>
      </c>
      <c r="I55" s="146" t="s">
        <v>400</v>
      </c>
      <c r="J55" s="146">
        <v>0.25</v>
      </c>
      <c r="K55" s="146" t="e">
        <v>#VALUE!</v>
      </c>
      <c r="L55" s="1"/>
      <c r="M55" s="3"/>
      <c r="N55" s="1"/>
      <c r="O55" s="1"/>
      <c r="P55" s="1"/>
      <c r="Q55" s="1"/>
      <c r="R55" s="1"/>
      <c r="S55" s="1"/>
      <c r="T55" s="1"/>
      <c r="U55" s="1"/>
      <c r="V55" s="1"/>
      <c r="W55" s="1"/>
      <c r="X55" s="1"/>
      <c r="Y55" s="1"/>
      <c r="Z55" s="1"/>
    </row>
    <row r="56" spans="1:26" ht="14.25" hidden="1" customHeight="1">
      <c r="A56" s="2"/>
      <c r="B56" s="154" t="s">
        <v>578</v>
      </c>
      <c r="C56" s="142" t="s">
        <v>579</v>
      </c>
      <c r="D56" s="143"/>
      <c r="E56" s="144">
        <v>462</v>
      </c>
      <c r="F56" s="145" t="s">
        <v>21</v>
      </c>
      <c r="G56" s="145" t="s">
        <v>86</v>
      </c>
      <c r="H56" s="145" t="s">
        <v>106</v>
      </c>
      <c r="I56" s="146" t="s">
        <v>400</v>
      </c>
      <c r="J56" s="146">
        <v>0.25</v>
      </c>
      <c r="K56" s="146" t="e">
        <v>#VALUE!</v>
      </c>
      <c r="L56" s="1"/>
      <c r="M56" s="3"/>
      <c r="N56" s="1"/>
      <c r="O56" s="1"/>
      <c r="P56" s="1"/>
      <c r="Q56" s="1"/>
      <c r="R56" s="1"/>
      <c r="S56" s="1"/>
      <c r="T56" s="1"/>
      <c r="U56" s="1"/>
      <c r="V56" s="1"/>
      <c r="W56" s="1"/>
      <c r="X56" s="1"/>
      <c r="Y56" s="1"/>
      <c r="Z56" s="1"/>
    </row>
    <row r="57" spans="1:26" ht="14.25" hidden="1" customHeight="1">
      <c r="A57" s="2"/>
      <c r="B57" s="154" t="s">
        <v>580</v>
      </c>
      <c r="C57" s="142" t="s">
        <v>581</v>
      </c>
      <c r="D57" s="143"/>
      <c r="E57" s="144">
        <v>463</v>
      </c>
      <c r="F57" s="145" t="s">
        <v>21</v>
      </c>
      <c r="G57" s="145" t="s">
        <v>86</v>
      </c>
      <c r="H57" s="145" t="s">
        <v>106</v>
      </c>
      <c r="I57" s="146" t="s">
        <v>400</v>
      </c>
      <c r="J57" s="146">
        <v>0.25</v>
      </c>
      <c r="K57" s="146" t="e">
        <v>#VALUE!</v>
      </c>
      <c r="L57" s="1"/>
      <c r="M57" s="3"/>
      <c r="N57" s="1"/>
      <c r="O57" s="1"/>
      <c r="P57" s="1"/>
      <c r="Q57" s="1"/>
      <c r="R57" s="1"/>
      <c r="S57" s="1"/>
      <c r="T57" s="1"/>
      <c r="U57" s="1"/>
      <c r="V57" s="1"/>
      <c r="W57" s="1"/>
      <c r="X57" s="1"/>
      <c r="Y57" s="1"/>
      <c r="Z57" s="1"/>
    </row>
    <row r="58" spans="1:26" ht="14.25" hidden="1" customHeight="1">
      <c r="A58" s="2"/>
      <c r="B58" s="154" t="s">
        <v>582</v>
      </c>
      <c r="C58" s="142" t="s">
        <v>583</v>
      </c>
      <c r="D58" s="143"/>
      <c r="E58" s="144">
        <v>464</v>
      </c>
      <c r="F58" s="145" t="s">
        <v>21</v>
      </c>
      <c r="G58" s="145" t="s">
        <v>86</v>
      </c>
      <c r="H58" s="145" t="s">
        <v>106</v>
      </c>
      <c r="I58" s="146" t="s">
        <v>400</v>
      </c>
      <c r="J58" s="146">
        <v>0.25</v>
      </c>
      <c r="K58" s="146" t="e">
        <v>#VALUE!</v>
      </c>
      <c r="L58" s="1"/>
      <c r="M58" s="3"/>
      <c r="N58" s="1"/>
      <c r="O58" s="1"/>
      <c r="P58" s="1"/>
      <c r="Q58" s="1"/>
      <c r="R58" s="1"/>
      <c r="S58" s="1"/>
      <c r="T58" s="1"/>
      <c r="U58" s="1"/>
      <c r="V58" s="1"/>
      <c r="W58" s="1"/>
      <c r="X58" s="1"/>
      <c r="Y58" s="1"/>
      <c r="Z58" s="1"/>
    </row>
    <row r="59" spans="1:26" ht="14.25" hidden="1" customHeight="1">
      <c r="A59" s="2"/>
      <c r="B59" s="154" t="s">
        <v>584</v>
      </c>
      <c r="C59" s="142" t="s">
        <v>585</v>
      </c>
      <c r="D59" s="143"/>
      <c r="E59" s="144">
        <v>465</v>
      </c>
      <c r="F59" s="145" t="s">
        <v>21</v>
      </c>
      <c r="G59" s="145" t="s">
        <v>86</v>
      </c>
      <c r="H59" s="145" t="s">
        <v>106</v>
      </c>
      <c r="I59" s="146" t="s">
        <v>400</v>
      </c>
      <c r="J59" s="146">
        <v>0.25</v>
      </c>
      <c r="K59" s="146" t="e">
        <v>#VALUE!</v>
      </c>
      <c r="L59" s="1"/>
      <c r="M59" s="3"/>
      <c r="N59" s="1"/>
      <c r="O59" s="1"/>
      <c r="P59" s="1"/>
      <c r="Q59" s="1"/>
      <c r="R59" s="1"/>
      <c r="S59" s="1"/>
      <c r="T59" s="1"/>
      <c r="U59" s="1"/>
      <c r="V59" s="1"/>
      <c r="W59" s="1"/>
      <c r="X59" s="1"/>
      <c r="Y59" s="1"/>
      <c r="Z59" s="1"/>
    </row>
    <row r="60" spans="1:26" ht="14.25" hidden="1" customHeight="1">
      <c r="A60" s="134"/>
      <c r="B60" s="154" t="s">
        <v>586</v>
      </c>
      <c r="C60" s="142" t="s">
        <v>587</v>
      </c>
      <c r="D60" s="143"/>
      <c r="E60" s="144">
        <v>466</v>
      </c>
      <c r="F60" s="145" t="s">
        <v>21</v>
      </c>
      <c r="G60" s="145" t="s">
        <v>86</v>
      </c>
      <c r="H60" s="145" t="s">
        <v>106</v>
      </c>
      <c r="I60" s="146" t="s">
        <v>400</v>
      </c>
      <c r="J60" s="146">
        <v>0.25</v>
      </c>
      <c r="K60" s="146" t="e">
        <v>#VALUE!</v>
      </c>
      <c r="L60" s="1"/>
      <c r="M60" s="136"/>
      <c r="N60" s="1"/>
      <c r="O60" s="1"/>
      <c r="P60" s="1"/>
      <c r="Q60" s="1"/>
      <c r="R60" s="1"/>
      <c r="S60" s="1"/>
      <c r="T60" s="1"/>
      <c r="U60" s="1"/>
      <c r="V60" s="1"/>
      <c r="W60" s="1"/>
      <c r="X60" s="1"/>
      <c r="Y60" s="1"/>
      <c r="Z60" s="1"/>
    </row>
    <row r="61" spans="1:26" ht="14.25" hidden="1" customHeight="1">
      <c r="A61" s="134"/>
      <c r="B61" s="158" t="str">
        <f>B54</f>
        <v>41.2</v>
      </c>
      <c r="C61" s="159" t="s">
        <v>603</v>
      </c>
      <c r="D61" s="160"/>
      <c r="E61" s="161"/>
      <c r="F61" s="162" t="s">
        <v>21</v>
      </c>
      <c r="G61" s="162" t="s">
        <v>86</v>
      </c>
      <c r="H61" s="162" t="s">
        <v>106</v>
      </c>
      <c r="I61" s="131">
        <f>I54</f>
        <v>0</v>
      </c>
      <c r="J61" s="131">
        <v>0.25</v>
      </c>
      <c r="K61" s="131" t="e">
        <v>#VALUE!</v>
      </c>
      <c r="L61" s="1"/>
      <c r="M61" s="136"/>
      <c r="N61" s="1"/>
      <c r="O61" s="1"/>
      <c r="P61" s="1"/>
      <c r="Q61" s="1"/>
      <c r="R61" s="1"/>
      <c r="S61" s="1"/>
      <c r="T61" s="1"/>
      <c r="U61" s="1"/>
      <c r="V61" s="1"/>
      <c r="W61" s="1"/>
      <c r="X61" s="1"/>
      <c r="Y61" s="1"/>
      <c r="Z61" s="1"/>
    </row>
    <row r="62" spans="1:26" ht="14.25" customHeight="1">
      <c r="A62" s="134"/>
      <c r="B62" s="1"/>
      <c r="C62" s="135"/>
      <c r="D62" s="137"/>
      <c r="E62" s="138"/>
      <c r="F62" s="124"/>
      <c r="G62" s="124"/>
      <c r="H62" s="124"/>
      <c r="I62" s="125"/>
      <c r="J62" s="125"/>
      <c r="K62" s="125"/>
      <c r="L62" s="1"/>
      <c r="M62" s="136"/>
      <c r="N62" s="1"/>
      <c r="O62" s="1"/>
      <c r="P62" s="1"/>
      <c r="Q62" s="1"/>
      <c r="R62" s="1"/>
      <c r="S62" s="1"/>
      <c r="T62" s="1"/>
      <c r="U62" s="1"/>
      <c r="V62" s="1"/>
      <c r="W62" s="1"/>
      <c r="X62" s="1"/>
      <c r="Y62" s="1"/>
      <c r="Z62" s="1"/>
    </row>
    <row r="63" spans="1:26" ht="14.25" customHeight="1">
      <c r="A63" s="2"/>
      <c r="B63" s="66" t="s">
        <v>154</v>
      </c>
      <c r="C63" s="67"/>
      <c r="D63" s="97"/>
      <c r="E63" s="68"/>
      <c r="F63" s="8"/>
      <c r="G63" s="8"/>
      <c r="H63" s="8"/>
      <c r="I63" s="69"/>
      <c r="J63" s="69"/>
      <c r="K63" s="69"/>
      <c r="L63" s="1"/>
      <c r="M63" s="3"/>
      <c r="N63" s="1"/>
      <c r="O63" s="1"/>
      <c r="P63" s="1"/>
      <c r="Q63" s="1"/>
      <c r="R63" s="1"/>
      <c r="S63" s="1"/>
      <c r="T63" s="1"/>
      <c r="U63" s="1"/>
      <c r="V63" s="1"/>
      <c r="W63" s="1"/>
      <c r="X63" s="1"/>
      <c r="Y63" s="1"/>
      <c r="Z63" s="1"/>
    </row>
    <row r="64" spans="1:26" ht="14.25" customHeight="1">
      <c r="A64" s="2"/>
      <c r="B64" s="116"/>
      <c r="C64" s="1"/>
      <c r="D64" s="1"/>
      <c r="E64" s="1"/>
      <c r="F64" s="1"/>
      <c r="G64" s="1"/>
      <c r="H64" s="1"/>
      <c r="I64" s="1"/>
      <c r="J64" s="1"/>
      <c r="K64" s="1"/>
      <c r="L64" s="1"/>
      <c r="M64" s="3"/>
      <c r="N64" s="1"/>
      <c r="O64" s="1"/>
      <c r="P64" s="1"/>
      <c r="Q64" s="1"/>
      <c r="R64" s="1"/>
      <c r="S64" s="1"/>
      <c r="T64" s="1"/>
      <c r="U64" s="1"/>
      <c r="V64" s="1"/>
      <c r="W64" s="1"/>
      <c r="X64" s="1"/>
      <c r="Y64" s="1"/>
      <c r="Z64" s="1"/>
    </row>
    <row r="65" spans="1:26" ht="47.25" customHeight="1">
      <c r="A65" s="2"/>
      <c r="B65" s="116"/>
      <c r="C65" s="70" t="s">
        <v>588</v>
      </c>
      <c r="D65" s="71" t="s">
        <v>156</v>
      </c>
      <c r="E65" s="71" t="s">
        <v>157</v>
      </c>
      <c r="F65" s="73" t="s">
        <v>589</v>
      </c>
      <c r="G65" s="1"/>
      <c r="H65" s="1"/>
      <c r="I65" s="1"/>
      <c r="J65" s="1"/>
      <c r="K65" s="1"/>
      <c r="L65" s="1"/>
      <c r="M65" s="3"/>
      <c r="N65" s="1"/>
      <c r="O65" s="1"/>
      <c r="P65" s="1"/>
      <c r="Q65" s="1"/>
      <c r="R65" s="1"/>
      <c r="S65" s="1"/>
      <c r="T65" s="1"/>
      <c r="U65" s="1"/>
      <c r="V65" s="1"/>
      <c r="W65" s="1"/>
      <c r="X65" s="1"/>
      <c r="Y65" s="1"/>
      <c r="Z65" s="1"/>
    </row>
    <row r="66" spans="1:26" ht="26.25" customHeight="1">
      <c r="A66" s="2"/>
      <c r="B66" s="1"/>
      <c r="C66" s="74" t="s">
        <v>590</v>
      </c>
      <c r="D66" s="75">
        <f>SUM(I12:I15)</f>
        <v>0.25</v>
      </c>
      <c r="E66" s="75">
        <f t="shared" ref="E66:E67" si="0">1/3</f>
        <v>0.33333333333333331</v>
      </c>
      <c r="F66" s="76">
        <f t="shared" ref="F66:F68" si="1">E66*D66</f>
        <v>8.3333333333333329E-2</v>
      </c>
      <c r="G66" s="1"/>
      <c r="H66" s="1"/>
      <c r="I66" s="1"/>
      <c r="J66" s="1"/>
      <c r="K66" s="1"/>
      <c r="L66" s="1"/>
      <c r="M66" s="3"/>
      <c r="N66" s="1"/>
      <c r="O66" s="1"/>
      <c r="P66" s="1"/>
      <c r="Q66" s="1"/>
      <c r="R66" s="1"/>
      <c r="S66" s="1"/>
      <c r="T66" s="1"/>
      <c r="U66" s="1"/>
      <c r="V66" s="1"/>
      <c r="W66" s="1"/>
      <c r="X66" s="1"/>
      <c r="Y66" s="1"/>
      <c r="Z66" s="1"/>
    </row>
    <row r="67" spans="1:26" ht="26.25" customHeight="1">
      <c r="A67" s="2"/>
      <c r="B67" s="1"/>
      <c r="C67" s="74" t="s">
        <v>591</v>
      </c>
      <c r="D67" s="75">
        <f>SUM(I16:I28)</f>
        <v>1</v>
      </c>
      <c r="E67" s="75">
        <f t="shared" si="0"/>
        <v>0.33333333333333331</v>
      </c>
      <c r="F67" s="76">
        <f t="shared" si="1"/>
        <v>0.33333333333333331</v>
      </c>
      <c r="G67" s="1"/>
      <c r="H67" s="1"/>
      <c r="I67" s="1"/>
      <c r="J67" s="1"/>
      <c r="K67" s="1"/>
      <c r="L67" s="1"/>
      <c r="M67" s="3"/>
      <c r="N67" s="1"/>
      <c r="O67" s="1"/>
      <c r="P67" s="1"/>
      <c r="Q67" s="1"/>
      <c r="R67" s="1"/>
      <c r="S67" s="1"/>
      <c r="T67" s="1"/>
      <c r="U67" s="1"/>
      <c r="V67" s="1"/>
      <c r="W67" s="1"/>
      <c r="X67" s="1"/>
      <c r="Y67" s="1"/>
      <c r="Z67" s="1"/>
    </row>
    <row r="68" spans="1:26" ht="26.25" customHeight="1">
      <c r="A68" s="2"/>
      <c r="B68" s="1"/>
      <c r="C68" s="74" t="s">
        <v>592</v>
      </c>
      <c r="D68" s="75">
        <f>SUM(I29:I35)</f>
        <v>0.66666666666666663</v>
      </c>
      <c r="E68" s="75">
        <f t="shared" ref="E68" si="2">1/3</f>
        <v>0.33333333333333331</v>
      </c>
      <c r="F68" s="76">
        <f t="shared" si="1"/>
        <v>0.22222222222222221</v>
      </c>
      <c r="G68" s="1"/>
      <c r="H68" s="1"/>
      <c r="I68" s="1"/>
      <c r="J68" s="1"/>
      <c r="K68" s="1"/>
      <c r="L68" s="1"/>
      <c r="M68" s="3"/>
      <c r="N68" s="1"/>
      <c r="O68" s="1"/>
      <c r="P68" s="1"/>
      <c r="Q68" s="1"/>
      <c r="R68" s="1"/>
      <c r="S68" s="1"/>
      <c r="T68" s="1"/>
      <c r="U68" s="1"/>
      <c r="V68" s="1"/>
      <c r="W68" s="1"/>
      <c r="X68" s="1"/>
      <c r="Y68" s="1"/>
      <c r="Z68" s="1"/>
    </row>
    <row r="69" spans="1:26" ht="26.25" customHeight="1">
      <c r="A69" s="2"/>
      <c r="B69" s="116"/>
      <c r="C69" s="205" t="s">
        <v>163</v>
      </c>
      <c r="D69" s="186"/>
      <c r="E69" s="187"/>
      <c r="F69" s="83">
        <f>SUM(F66:F68)</f>
        <v>0.63888888888888884</v>
      </c>
      <c r="G69" s="1"/>
      <c r="H69" s="1"/>
      <c r="I69" s="1"/>
      <c r="J69" s="1"/>
      <c r="K69" s="1"/>
      <c r="L69" s="1"/>
      <c r="M69" s="3"/>
      <c r="N69" s="1"/>
      <c r="O69" s="1"/>
      <c r="P69" s="1"/>
      <c r="Q69" s="1"/>
      <c r="R69" s="1"/>
      <c r="S69" s="1"/>
      <c r="T69" s="1"/>
      <c r="U69" s="1"/>
      <c r="V69" s="1"/>
      <c r="W69" s="1"/>
      <c r="X69" s="1"/>
      <c r="Y69" s="1"/>
      <c r="Z69" s="1"/>
    </row>
    <row r="70" spans="1:26" ht="17.25" customHeight="1">
      <c r="A70" s="2"/>
      <c r="B70" s="116"/>
      <c r="C70" s="1"/>
      <c r="D70" s="1"/>
      <c r="E70" s="1"/>
      <c r="F70" s="1"/>
      <c r="G70" s="1"/>
      <c r="H70" s="1"/>
      <c r="I70" s="1"/>
      <c r="J70" s="1"/>
      <c r="K70" s="1"/>
      <c r="L70" s="1"/>
      <c r="M70" s="3"/>
      <c r="N70" s="1"/>
      <c r="O70" s="1"/>
      <c r="P70" s="1"/>
      <c r="Q70" s="1"/>
      <c r="R70" s="1"/>
      <c r="S70" s="1"/>
      <c r="T70" s="1"/>
      <c r="U70" s="1"/>
      <c r="V70" s="1"/>
      <c r="W70" s="1"/>
      <c r="X70" s="1"/>
      <c r="Y70" s="1"/>
      <c r="Z70" s="1"/>
    </row>
    <row r="71" spans="1:26" ht="19.5" customHeight="1">
      <c r="A71" s="2"/>
      <c r="B71" s="116"/>
      <c r="C71" s="1"/>
      <c r="D71" s="1"/>
      <c r="E71" s="1"/>
      <c r="F71" s="1"/>
      <c r="G71" s="1"/>
      <c r="H71" s="1"/>
      <c r="I71" s="1"/>
      <c r="J71" s="1"/>
      <c r="K71" s="1"/>
      <c r="L71" s="1"/>
      <c r="M71" s="3"/>
      <c r="N71" s="1"/>
      <c r="O71" s="1"/>
      <c r="P71" s="1"/>
      <c r="Q71" s="1"/>
      <c r="R71" s="1"/>
      <c r="S71" s="1"/>
      <c r="T71" s="1"/>
      <c r="U71" s="1"/>
      <c r="V71" s="1"/>
      <c r="W71" s="1"/>
      <c r="X71" s="1"/>
      <c r="Y71" s="1"/>
      <c r="Z71" s="1"/>
    </row>
    <row r="72" spans="1:26" ht="6" customHeight="1">
      <c r="A72" s="2"/>
      <c r="B72" s="116"/>
      <c r="C72" s="1"/>
      <c r="D72" s="1"/>
      <c r="E72" s="1"/>
      <c r="F72" s="1"/>
      <c r="G72" s="1"/>
      <c r="H72" s="1"/>
      <c r="I72" s="1"/>
      <c r="J72" s="1"/>
      <c r="K72" s="1"/>
      <c r="L72" s="1"/>
      <c r="M72" s="3"/>
      <c r="N72" s="1"/>
      <c r="O72" s="1"/>
      <c r="P72" s="1"/>
      <c r="Q72" s="1"/>
      <c r="R72" s="1"/>
      <c r="S72" s="1"/>
      <c r="T72" s="1"/>
      <c r="U72" s="1"/>
      <c r="V72" s="1"/>
      <c r="W72" s="1"/>
      <c r="X72" s="1"/>
      <c r="Y72" s="1"/>
      <c r="Z72" s="1"/>
    </row>
    <row r="73" spans="1:26" ht="14.25" customHeight="1">
      <c r="A73" s="2"/>
      <c r="B73" s="116"/>
      <c r="C73" s="1"/>
      <c r="D73" s="1"/>
      <c r="E73" s="1"/>
      <c r="F73" s="1"/>
      <c r="G73" s="1"/>
      <c r="H73" s="1"/>
      <c r="I73" s="1"/>
      <c r="J73" s="1"/>
      <c r="K73" s="1"/>
      <c r="L73" s="1"/>
      <c r="M73" s="3"/>
      <c r="N73" s="1"/>
      <c r="O73" s="1"/>
      <c r="P73" s="1"/>
      <c r="Q73" s="1"/>
      <c r="R73" s="1"/>
      <c r="S73" s="1"/>
      <c r="T73" s="1"/>
      <c r="U73" s="1"/>
      <c r="V73" s="1"/>
      <c r="W73" s="1"/>
      <c r="X73" s="1"/>
      <c r="Y73" s="1"/>
      <c r="Z73" s="1"/>
    </row>
    <row r="74" spans="1:26" ht="43.5" customHeight="1">
      <c r="A74" s="2"/>
      <c r="B74" s="116"/>
      <c r="C74" s="85" t="s">
        <v>593</v>
      </c>
      <c r="D74" s="99" t="s">
        <v>156</v>
      </c>
      <c r="E74" s="99" t="s">
        <v>157</v>
      </c>
      <c r="F74" s="100" t="s">
        <v>594</v>
      </c>
      <c r="G74" s="1"/>
      <c r="H74" s="1"/>
      <c r="I74" s="1"/>
      <c r="J74" s="1"/>
      <c r="K74" s="1"/>
      <c r="L74" s="1"/>
      <c r="M74" s="3"/>
      <c r="N74" s="1"/>
      <c r="O74" s="1"/>
      <c r="P74" s="1"/>
      <c r="Q74" s="1"/>
      <c r="R74" s="1"/>
      <c r="S74" s="1"/>
      <c r="T74" s="1"/>
      <c r="U74" s="1"/>
      <c r="V74" s="1"/>
      <c r="W74" s="1"/>
      <c r="X74" s="1"/>
      <c r="Y74" s="1"/>
      <c r="Z74" s="1"/>
    </row>
    <row r="75" spans="1:26" ht="30">
      <c r="A75" s="2"/>
      <c r="B75" s="1"/>
      <c r="C75" s="74" t="s">
        <v>595</v>
      </c>
      <c r="D75" s="75">
        <f>SUM(I36:I38)</f>
        <v>1</v>
      </c>
      <c r="E75" s="75">
        <f t="shared" ref="E75:E78" si="3">1/4</f>
        <v>0.25</v>
      </c>
      <c r="F75" s="76">
        <f t="shared" ref="F75:F78" si="4">E75*D75</f>
        <v>0.25</v>
      </c>
      <c r="G75" s="1"/>
      <c r="H75" s="1"/>
      <c r="I75" s="1"/>
      <c r="J75" s="1"/>
      <c r="K75" s="1"/>
      <c r="L75" s="1"/>
      <c r="M75" s="3"/>
      <c r="N75" s="1"/>
      <c r="O75" s="1"/>
      <c r="P75" s="1"/>
      <c r="Q75" s="1"/>
      <c r="R75" s="1"/>
      <c r="S75" s="1"/>
      <c r="T75" s="1"/>
      <c r="U75" s="1"/>
      <c r="V75" s="1"/>
      <c r="W75" s="1"/>
      <c r="X75" s="1"/>
      <c r="Y75" s="1"/>
      <c r="Z75" s="1"/>
    </row>
    <row r="76" spans="1:26" ht="30">
      <c r="A76" s="2"/>
      <c r="B76" s="1"/>
      <c r="C76" s="74" t="s">
        <v>596</v>
      </c>
      <c r="D76" s="75">
        <f>SUM(I39:I52)</f>
        <v>0.25</v>
      </c>
      <c r="E76" s="75">
        <f t="shared" si="3"/>
        <v>0.25</v>
      </c>
      <c r="F76" s="76">
        <f t="shared" si="4"/>
        <v>6.25E-2</v>
      </c>
      <c r="G76" s="1"/>
      <c r="H76" s="1"/>
      <c r="I76" s="1"/>
      <c r="J76" s="1"/>
      <c r="K76" s="1"/>
      <c r="L76" s="1"/>
      <c r="M76" s="3"/>
      <c r="N76" s="1"/>
      <c r="O76" s="1"/>
      <c r="P76" s="1"/>
      <c r="Q76" s="1"/>
      <c r="R76" s="1"/>
      <c r="S76" s="1"/>
      <c r="T76" s="1"/>
      <c r="U76" s="1"/>
      <c r="V76" s="1"/>
      <c r="W76" s="1"/>
      <c r="X76" s="1"/>
      <c r="Y76" s="1"/>
      <c r="Z76" s="1"/>
    </row>
    <row r="77" spans="1:26" ht="30">
      <c r="A77" s="2"/>
      <c r="B77" s="1"/>
      <c r="C77" s="74" t="s">
        <v>597</v>
      </c>
      <c r="D77" s="75">
        <f>SUM(I53:I54)</f>
        <v>0</v>
      </c>
      <c r="E77" s="75">
        <f t="shared" si="3"/>
        <v>0.25</v>
      </c>
      <c r="F77" s="76">
        <f t="shared" si="4"/>
        <v>0</v>
      </c>
      <c r="G77" s="1"/>
      <c r="H77" s="1"/>
      <c r="I77" s="1"/>
      <c r="J77" s="1"/>
      <c r="K77" s="1"/>
      <c r="L77" s="1"/>
      <c r="M77" s="3"/>
      <c r="N77" s="1"/>
      <c r="O77" s="1"/>
      <c r="P77" s="1"/>
      <c r="Q77" s="1"/>
      <c r="R77" s="1"/>
      <c r="S77" s="1"/>
      <c r="T77" s="1"/>
      <c r="U77" s="1"/>
      <c r="V77" s="1"/>
      <c r="W77" s="1"/>
      <c r="X77" s="1"/>
      <c r="Y77" s="1"/>
      <c r="Z77" s="1"/>
    </row>
    <row r="78" spans="1:26" ht="48.75" customHeight="1">
      <c r="A78" s="2"/>
      <c r="B78" s="1"/>
      <c r="C78" s="101" t="s">
        <v>598</v>
      </c>
      <c r="D78" s="102">
        <f>SUM(I55:I61)</f>
        <v>0</v>
      </c>
      <c r="E78" s="75">
        <f t="shared" si="3"/>
        <v>0.25</v>
      </c>
      <c r="F78" s="76">
        <f t="shared" si="4"/>
        <v>0</v>
      </c>
      <c r="G78" s="1"/>
      <c r="H78" s="1"/>
      <c r="I78" s="1"/>
      <c r="J78" s="1"/>
      <c r="K78" s="1"/>
      <c r="L78" s="1"/>
      <c r="M78" s="3"/>
      <c r="N78" s="1"/>
      <c r="O78" s="1"/>
      <c r="P78" s="1"/>
      <c r="Q78" s="1"/>
      <c r="R78" s="1"/>
      <c r="S78" s="1"/>
      <c r="T78" s="1"/>
      <c r="U78" s="1"/>
      <c r="V78" s="1"/>
      <c r="W78" s="1"/>
      <c r="X78" s="1"/>
      <c r="Y78" s="1"/>
      <c r="Z78" s="1"/>
    </row>
    <row r="79" spans="1:26" ht="27.75" customHeight="1">
      <c r="A79" s="2"/>
      <c r="B79" s="116"/>
      <c r="C79" s="206" t="s">
        <v>163</v>
      </c>
      <c r="D79" s="186"/>
      <c r="E79" s="187"/>
      <c r="F79" s="86">
        <f>SUM(F75:F78)</f>
        <v>0.3125</v>
      </c>
      <c r="G79" s="1"/>
      <c r="H79" s="1"/>
      <c r="I79" s="1"/>
      <c r="J79" s="1"/>
      <c r="K79" s="1"/>
      <c r="L79" s="1"/>
      <c r="M79" s="3"/>
      <c r="N79" s="1"/>
      <c r="O79" s="1"/>
      <c r="P79" s="1"/>
      <c r="Q79" s="1"/>
      <c r="R79" s="1"/>
      <c r="S79" s="1"/>
      <c r="T79" s="1"/>
      <c r="U79" s="1"/>
      <c r="V79" s="1"/>
      <c r="W79" s="1"/>
      <c r="X79" s="1"/>
      <c r="Y79" s="1"/>
      <c r="Z79" s="1"/>
    </row>
    <row r="80" spans="1:26" ht="14.25" customHeight="1">
      <c r="A80" s="2"/>
      <c r="B80" s="116"/>
      <c r="C80" s="1"/>
      <c r="D80" s="1"/>
      <c r="E80" s="1"/>
      <c r="F80" s="1"/>
      <c r="G80" s="1"/>
      <c r="H80" s="1"/>
      <c r="I80" s="1"/>
      <c r="J80" s="1"/>
      <c r="K80" s="1"/>
      <c r="L80" s="1"/>
      <c r="M80" s="3"/>
      <c r="N80" s="1"/>
      <c r="O80" s="1"/>
      <c r="P80" s="1"/>
      <c r="Q80" s="1"/>
      <c r="R80" s="1"/>
      <c r="S80" s="1"/>
      <c r="T80" s="1"/>
      <c r="U80" s="1"/>
      <c r="V80" s="1"/>
      <c r="W80" s="1"/>
      <c r="X80" s="1"/>
      <c r="Y80" s="1"/>
      <c r="Z80" s="1"/>
    </row>
    <row r="81" spans="1:26">
      <c r="A81" s="2"/>
      <c r="B81" s="116"/>
      <c r="C81" s="1"/>
      <c r="D81" s="1"/>
      <c r="E81" s="1"/>
      <c r="F81" s="1"/>
      <c r="G81" s="1"/>
      <c r="H81" s="1"/>
      <c r="I81" s="1"/>
      <c r="J81" s="1"/>
      <c r="K81" s="1"/>
      <c r="L81" s="1"/>
      <c r="M81" s="3"/>
      <c r="N81" s="1"/>
      <c r="O81" s="1"/>
      <c r="P81" s="1"/>
      <c r="Q81" s="1"/>
      <c r="R81" s="1"/>
      <c r="S81" s="1"/>
      <c r="T81" s="1"/>
      <c r="U81" s="1"/>
      <c r="V81" s="1"/>
      <c r="W81" s="1"/>
      <c r="X81" s="1"/>
      <c r="Y81" s="1"/>
      <c r="Z81" s="1"/>
    </row>
    <row r="82" spans="1:26" ht="27.75" customHeight="1">
      <c r="A82" s="2"/>
      <c r="B82" s="116"/>
      <c r="C82" s="207" t="s">
        <v>169</v>
      </c>
      <c r="D82" s="186"/>
      <c r="E82" s="187"/>
      <c r="F82" s="87">
        <f>(F69*50%)+(F79*50%)</f>
        <v>0.47569444444444442</v>
      </c>
      <c r="G82" s="1"/>
      <c r="H82" s="1"/>
      <c r="I82" s="1"/>
      <c r="J82" s="1"/>
      <c r="K82" s="1"/>
      <c r="L82" s="1"/>
      <c r="M82" s="3"/>
      <c r="N82" s="1"/>
      <c r="O82" s="1"/>
      <c r="P82" s="1"/>
      <c r="Q82" s="1"/>
      <c r="R82" s="1"/>
      <c r="S82" s="1"/>
      <c r="T82" s="1"/>
      <c r="U82" s="1"/>
      <c r="V82" s="1"/>
      <c r="W82" s="1"/>
      <c r="X82" s="1"/>
      <c r="Y82" s="1"/>
      <c r="Z82" s="1"/>
    </row>
    <row r="83" spans="1:26" ht="14.25" customHeight="1">
      <c r="A83" s="2"/>
      <c r="B83" s="116"/>
      <c r="C83" s="1"/>
      <c r="D83" s="1"/>
      <c r="E83" s="1"/>
      <c r="F83" s="1"/>
      <c r="G83" s="1"/>
      <c r="H83" s="1"/>
      <c r="I83" s="1"/>
      <c r="J83" s="1"/>
      <c r="K83" s="1"/>
      <c r="L83" s="1"/>
      <c r="M83" s="3"/>
      <c r="N83" s="1"/>
      <c r="O83" s="1"/>
      <c r="P83" s="1"/>
      <c r="Q83" s="1"/>
      <c r="R83" s="1"/>
      <c r="S83" s="1"/>
      <c r="T83" s="1"/>
      <c r="U83" s="1"/>
      <c r="V83" s="1"/>
      <c r="W83" s="1"/>
      <c r="X83" s="1"/>
      <c r="Y83" s="1"/>
      <c r="Z83" s="1"/>
    </row>
    <row r="84" spans="1:26" ht="14.25" customHeight="1">
      <c r="A84" s="2"/>
      <c r="B84" s="116"/>
      <c r="C84" s="1"/>
      <c r="D84" s="1"/>
      <c r="E84" s="1"/>
      <c r="F84" s="1"/>
      <c r="G84" s="1"/>
      <c r="H84" s="1"/>
      <c r="I84" s="1"/>
      <c r="J84" s="1"/>
      <c r="K84" s="1"/>
      <c r="L84" s="1"/>
      <c r="M84" s="3"/>
      <c r="N84" s="1"/>
      <c r="O84" s="1"/>
      <c r="P84" s="1"/>
      <c r="Q84" s="1"/>
      <c r="R84" s="1"/>
      <c r="S84" s="1"/>
      <c r="T84" s="1"/>
      <c r="U84" s="1"/>
      <c r="V84" s="1"/>
      <c r="W84" s="1"/>
      <c r="X84" s="1"/>
      <c r="Y84" s="1"/>
      <c r="Z84" s="1"/>
    </row>
    <row r="85" spans="1:26" ht="14.25" customHeight="1">
      <c r="A85" s="2"/>
      <c r="B85" s="116"/>
      <c r="C85" s="1"/>
      <c r="D85" s="1"/>
      <c r="E85" s="1"/>
      <c r="F85" s="1"/>
      <c r="G85" s="1"/>
      <c r="H85" s="1"/>
      <c r="I85" s="1"/>
      <c r="J85" s="1"/>
      <c r="K85" s="1"/>
      <c r="L85" s="1"/>
      <c r="M85" s="3"/>
      <c r="N85" s="1"/>
      <c r="O85" s="1"/>
      <c r="P85" s="1"/>
      <c r="Q85" s="1"/>
      <c r="R85" s="1"/>
      <c r="S85" s="1"/>
      <c r="T85" s="1"/>
      <c r="U85" s="1"/>
      <c r="V85" s="1"/>
      <c r="W85" s="1"/>
      <c r="X85" s="1"/>
      <c r="Y85" s="1"/>
      <c r="Z85" s="1"/>
    </row>
    <row r="86" spans="1:26" ht="14.25" customHeight="1">
      <c r="A86" s="2"/>
      <c r="B86" s="116"/>
      <c r="C86" s="1"/>
      <c r="D86" s="1"/>
      <c r="E86" s="1"/>
      <c r="F86" s="1"/>
      <c r="G86" s="1"/>
      <c r="H86" s="1"/>
      <c r="I86" s="1"/>
      <c r="J86" s="1"/>
      <c r="K86" s="1"/>
      <c r="L86" s="1"/>
      <c r="M86" s="3"/>
      <c r="N86" s="1"/>
      <c r="O86" s="1"/>
      <c r="P86" s="1"/>
      <c r="Q86" s="1"/>
      <c r="R86" s="1"/>
      <c r="S86" s="1"/>
      <c r="T86" s="1"/>
      <c r="U86" s="1"/>
      <c r="V86" s="1"/>
      <c r="W86" s="1"/>
      <c r="X86" s="1"/>
      <c r="Y86" s="1"/>
      <c r="Z86" s="1"/>
    </row>
    <row r="87" spans="1:26" ht="14.25" customHeight="1">
      <c r="A87" s="2"/>
      <c r="B87" s="116"/>
      <c r="C87" s="1"/>
      <c r="D87" s="1"/>
      <c r="E87" s="1"/>
      <c r="F87" s="1"/>
      <c r="G87" s="1"/>
      <c r="H87" s="1"/>
      <c r="I87" s="1"/>
      <c r="J87" s="1"/>
      <c r="K87" s="1"/>
      <c r="L87" s="1"/>
      <c r="M87" s="3"/>
      <c r="N87" s="1"/>
      <c r="O87" s="1"/>
      <c r="P87" s="1"/>
      <c r="Q87" s="1"/>
      <c r="R87" s="1"/>
      <c r="S87" s="1"/>
      <c r="T87" s="1"/>
      <c r="U87" s="1"/>
      <c r="V87" s="1"/>
      <c r="W87" s="1"/>
      <c r="X87" s="1"/>
      <c r="Y87" s="1"/>
      <c r="Z87" s="1"/>
    </row>
    <row r="88" spans="1:26" ht="14.25" customHeight="1">
      <c r="A88" s="2"/>
      <c r="B88" s="116"/>
      <c r="C88" s="89" t="s">
        <v>599</v>
      </c>
      <c r="D88" s="90"/>
      <c r="E88" s="90"/>
      <c r="F88" s="90"/>
      <c r="G88" s="90"/>
      <c r="H88" s="90"/>
      <c r="I88" s="90"/>
      <c r="J88" s="91"/>
      <c r="K88" s="1"/>
      <c r="L88" s="1"/>
      <c r="M88" s="3"/>
      <c r="N88" s="1"/>
      <c r="O88" s="1"/>
      <c r="P88" s="1"/>
      <c r="Q88" s="1"/>
      <c r="R88" s="1"/>
      <c r="S88" s="1"/>
      <c r="T88" s="1"/>
      <c r="U88" s="1"/>
      <c r="V88" s="1"/>
      <c r="W88" s="1"/>
      <c r="X88" s="1"/>
      <c r="Y88" s="1"/>
      <c r="Z88" s="1"/>
    </row>
    <row r="89" spans="1:26" ht="21.75" customHeight="1">
      <c r="A89" s="2"/>
      <c r="B89" s="116"/>
      <c r="C89" s="32" t="s">
        <v>600</v>
      </c>
      <c r="D89" s="33"/>
      <c r="E89" s="33"/>
      <c r="F89" s="33"/>
      <c r="G89" s="33"/>
      <c r="H89" s="33"/>
      <c r="I89" s="33"/>
      <c r="J89" s="34"/>
      <c r="K89" s="1"/>
      <c r="L89" s="1"/>
      <c r="M89" s="3"/>
      <c r="N89" s="1"/>
      <c r="O89" s="1"/>
      <c r="P89" s="1"/>
      <c r="Q89" s="1"/>
      <c r="R89" s="1"/>
      <c r="S89" s="1"/>
      <c r="T89" s="1"/>
      <c r="U89" s="1"/>
      <c r="V89" s="1"/>
      <c r="W89" s="1"/>
      <c r="X89" s="1"/>
      <c r="Y89" s="1"/>
      <c r="Z89" s="1"/>
    </row>
    <row r="90" spans="1:26" ht="21.75" customHeight="1">
      <c r="A90" s="2"/>
      <c r="B90" s="116"/>
      <c r="C90" s="32" t="s">
        <v>601</v>
      </c>
      <c r="D90" s="33"/>
      <c r="E90" s="33"/>
      <c r="F90" s="33"/>
      <c r="G90" s="33"/>
      <c r="H90" s="33"/>
      <c r="I90" s="33"/>
      <c r="J90" s="34"/>
      <c r="K90" s="1"/>
      <c r="L90" s="1"/>
      <c r="M90" s="3"/>
      <c r="N90" s="1"/>
      <c r="O90" s="1"/>
      <c r="P90" s="1"/>
      <c r="Q90" s="1"/>
      <c r="R90" s="1"/>
      <c r="S90" s="1"/>
      <c r="T90" s="1"/>
      <c r="U90" s="1"/>
      <c r="V90" s="1"/>
      <c r="W90" s="1"/>
      <c r="X90" s="1"/>
      <c r="Y90" s="1"/>
      <c r="Z90" s="1"/>
    </row>
    <row r="91" spans="1:26" ht="14.25" customHeight="1">
      <c r="A91" s="2"/>
      <c r="B91" s="116"/>
      <c r="C91" s="93" t="s">
        <v>41</v>
      </c>
      <c r="D91" s="37"/>
      <c r="E91" s="37"/>
      <c r="F91" s="37"/>
      <c r="G91" s="37"/>
      <c r="H91" s="37"/>
      <c r="I91" s="37"/>
      <c r="J91" s="94"/>
      <c r="K91" s="1"/>
      <c r="L91" s="1"/>
      <c r="M91" s="3"/>
      <c r="N91" s="1"/>
      <c r="O91" s="1"/>
      <c r="P91" s="1"/>
      <c r="Q91" s="1"/>
      <c r="R91" s="1"/>
      <c r="S91" s="1"/>
      <c r="T91" s="1"/>
      <c r="U91" s="1"/>
      <c r="V91" s="1"/>
      <c r="W91" s="1"/>
      <c r="X91" s="1"/>
      <c r="Y91" s="1"/>
      <c r="Z91" s="1"/>
    </row>
    <row r="92" spans="1:26" ht="14.25" customHeight="1">
      <c r="A92" s="2"/>
      <c r="B92" s="116"/>
      <c r="C92" s="1"/>
      <c r="D92" s="1"/>
      <c r="E92" s="1"/>
      <c r="F92" s="1"/>
      <c r="G92" s="1"/>
      <c r="H92" s="1"/>
      <c r="I92" s="1"/>
      <c r="J92" s="1"/>
      <c r="K92" s="1"/>
      <c r="L92" s="1"/>
      <c r="M92" s="3"/>
      <c r="N92" s="1"/>
      <c r="O92" s="1"/>
      <c r="P92" s="1"/>
      <c r="Q92" s="1"/>
      <c r="R92" s="1"/>
      <c r="S92" s="1"/>
      <c r="T92" s="1"/>
      <c r="U92" s="1"/>
      <c r="V92" s="1"/>
      <c r="W92" s="1"/>
      <c r="X92" s="1"/>
      <c r="Y92" s="1"/>
      <c r="Z92" s="1"/>
    </row>
    <row r="93" spans="1:26" ht="14.25" customHeight="1">
      <c r="A93" s="2"/>
      <c r="B93" s="116"/>
      <c r="C93" s="1"/>
      <c r="D93" s="1"/>
      <c r="E93" s="1"/>
      <c r="F93" s="1"/>
      <c r="G93" s="1"/>
      <c r="H93" s="1"/>
      <c r="I93" s="1"/>
      <c r="J93" s="1"/>
      <c r="K93" s="1"/>
      <c r="L93" s="1"/>
      <c r="M93" s="3"/>
      <c r="N93" s="1"/>
      <c r="O93" s="1"/>
      <c r="P93" s="1"/>
      <c r="Q93" s="1"/>
      <c r="R93" s="1"/>
      <c r="S93" s="1"/>
      <c r="T93" s="1"/>
      <c r="U93" s="1"/>
      <c r="V93" s="1"/>
      <c r="W93" s="1"/>
      <c r="X93" s="1"/>
      <c r="Y93" s="1"/>
      <c r="Z93" s="1"/>
    </row>
    <row r="94" spans="1:26" ht="14.25" customHeight="1">
      <c r="A94" s="2"/>
      <c r="B94" s="116"/>
      <c r="C94" s="1"/>
      <c r="D94" s="1"/>
      <c r="E94" s="1"/>
      <c r="F94" s="1"/>
      <c r="G94" s="1"/>
      <c r="H94" s="1"/>
      <c r="I94" s="1"/>
      <c r="J94" s="1"/>
      <c r="K94" s="1"/>
      <c r="L94" s="1"/>
      <c r="M94" s="3"/>
      <c r="N94" s="1"/>
      <c r="O94" s="1"/>
      <c r="P94" s="1"/>
      <c r="Q94" s="1"/>
      <c r="R94" s="1"/>
      <c r="S94" s="1"/>
      <c r="T94" s="1"/>
      <c r="U94" s="1"/>
      <c r="V94" s="1"/>
      <c r="W94" s="1"/>
      <c r="X94" s="1"/>
      <c r="Y94" s="1"/>
      <c r="Z94" s="1"/>
    </row>
    <row r="95" spans="1:26" ht="14.25" customHeight="1">
      <c r="A95" s="2"/>
      <c r="B95" s="116"/>
      <c r="C95" s="1"/>
      <c r="D95" s="1"/>
      <c r="E95" s="1"/>
      <c r="F95" s="1"/>
      <c r="G95" s="1"/>
      <c r="H95" s="1"/>
      <c r="I95" s="1"/>
      <c r="J95" s="1"/>
      <c r="K95" s="1"/>
      <c r="L95" s="1"/>
      <c r="M95" s="3"/>
      <c r="N95" s="1"/>
      <c r="O95" s="1"/>
      <c r="P95" s="1"/>
      <c r="Q95" s="1"/>
      <c r="R95" s="1"/>
      <c r="S95" s="1"/>
      <c r="T95" s="1"/>
      <c r="U95" s="1"/>
      <c r="V95" s="1"/>
      <c r="W95" s="1"/>
      <c r="X95" s="1"/>
      <c r="Y95" s="1"/>
      <c r="Z95" s="1"/>
    </row>
    <row r="96" spans="1:26" ht="14.25" customHeight="1">
      <c r="A96" s="11"/>
      <c r="B96" s="117"/>
      <c r="C96" s="12"/>
      <c r="D96" s="12"/>
      <c r="E96" s="12"/>
      <c r="F96" s="12"/>
      <c r="G96" s="12"/>
      <c r="H96" s="12"/>
      <c r="I96" s="12"/>
      <c r="J96" s="12"/>
      <c r="K96" s="12"/>
      <c r="L96" s="12"/>
      <c r="M96" s="13"/>
      <c r="N96" s="1"/>
      <c r="O96" s="1"/>
      <c r="P96" s="1"/>
      <c r="Q96" s="1"/>
      <c r="R96" s="1"/>
      <c r="S96" s="1"/>
      <c r="T96" s="1"/>
      <c r="U96" s="1"/>
      <c r="V96" s="1"/>
      <c r="W96" s="1"/>
      <c r="X96" s="1"/>
      <c r="Y96" s="1"/>
      <c r="Z96" s="1"/>
    </row>
    <row r="97" spans="1:26" ht="14.25" customHeight="1">
      <c r="A97" s="1"/>
      <c r="B97" s="116"/>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16"/>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16"/>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16"/>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16"/>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16"/>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16"/>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16"/>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16"/>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16"/>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16"/>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16"/>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16"/>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16"/>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16"/>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16"/>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16"/>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16"/>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16"/>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16"/>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16"/>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16"/>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16"/>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16"/>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16"/>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16"/>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16"/>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16"/>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16"/>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16"/>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16"/>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16"/>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16"/>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16"/>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16"/>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16"/>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16"/>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16"/>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16"/>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16"/>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16"/>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16"/>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16"/>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16"/>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16"/>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16"/>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16"/>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16"/>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16"/>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16"/>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16"/>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16"/>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16"/>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16"/>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16"/>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16"/>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16"/>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16"/>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16"/>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16"/>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16"/>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16"/>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16"/>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16"/>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16"/>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16"/>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16"/>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16"/>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16"/>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16"/>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16"/>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16"/>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16"/>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16"/>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16"/>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16"/>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16"/>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16"/>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16"/>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16"/>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16"/>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16"/>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16"/>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16"/>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16"/>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16"/>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16"/>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16"/>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16"/>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16"/>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16"/>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16"/>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16"/>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16"/>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16"/>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16"/>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16"/>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16"/>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16"/>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16"/>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16"/>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16"/>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16"/>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16"/>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16"/>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16"/>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16"/>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16"/>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16"/>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16"/>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16"/>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16"/>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16"/>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16"/>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16"/>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16"/>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16"/>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16"/>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16"/>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16"/>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16"/>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16"/>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16"/>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16"/>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16"/>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16"/>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16"/>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16"/>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16"/>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16"/>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16"/>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16"/>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16"/>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16"/>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16"/>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16"/>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16"/>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16"/>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16"/>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16"/>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16"/>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16"/>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16"/>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16"/>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16"/>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16"/>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16"/>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16"/>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16"/>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16"/>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16"/>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16"/>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16"/>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16"/>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16"/>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16"/>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16"/>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16"/>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16"/>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16"/>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16"/>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16"/>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16"/>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16"/>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16"/>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16"/>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16"/>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16"/>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16"/>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16"/>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16"/>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16"/>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16"/>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16"/>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16"/>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16"/>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16"/>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16"/>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16"/>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16"/>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16"/>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16"/>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16"/>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16"/>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16"/>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16"/>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16"/>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16"/>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16"/>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16"/>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16"/>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16"/>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16"/>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16"/>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16"/>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16"/>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16"/>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16"/>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16"/>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16"/>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16"/>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16"/>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16"/>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16"/>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16"/>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16"/>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16"/>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16"/>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16"/>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16"/>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16"/>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16"/>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16"/>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16"/>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16"/>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16"/>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16"/>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16"/>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16"/>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16"/>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16"/>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16"/>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16"/>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16"/>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16"/>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16"/>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16"/>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16"/>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16"/>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16"/>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16"/>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16"/>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16"/>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16"/>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16"/>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16"/>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16"/>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16"/>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16"/>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16"/>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16"/>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16"/>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16"/>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16"/>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16"/>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16"/>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16"/>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16"/>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16"/>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16"/>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16"/>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16"/>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16"/>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16"/>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16"/>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16"/>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16"/>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16"/>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16"/>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16"/>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16"/>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16"/>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16"/>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16"/>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16"/>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16"/>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16"/>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16"/>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16"/>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16"/>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16"/>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16"/>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16"/>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16"/>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16"/>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16"/>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16"/>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16"/>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16"/>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16"/>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16"/>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16"/>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16"/>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16"/>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16"/>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16"/>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16"/>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16"/>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16"/>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16"/>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16"/>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16"/>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16"/>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16"/>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16"/>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16"/>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16"/>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16"/>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16"/>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16"/>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16"/>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16"/>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16"/>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16"/>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16"/>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16"/>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16"/>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16"/>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16"/>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16"/>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16"/>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16"/>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16"/>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16"/>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16"/>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16"/>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16"/>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16"/>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16"/>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16"/>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16"/>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16"/>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16"/>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16"/>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16"/>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16"/>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16"/>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16"/>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16"/>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16"/>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16"/>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16"/>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16"/>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16"/>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16"/>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16"/>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16"/>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16"/>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16"/>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16"/>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16"/>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16"/>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16"/>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16"/>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16"/>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16"/>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16"/>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16"/>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16"/>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16"/>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16"/>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16"/>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16"/>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16"/>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16"/>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16"/>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16"/>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16"/>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16"/>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16"/>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16"/>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16"/>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16"/>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16"/>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16"/>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16"/>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16"/>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16"/>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16"/>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16"/>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16"/>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16"/>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16"/>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16"/>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16"/>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16"/>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16"/>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16"/>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16"/>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16"/>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16"/>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16"/>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16"/>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16"/>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16"/>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16"/>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16"/>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16"/>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16"/>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16"/>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16"/>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16"/>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16"/>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16"/>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16"/>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16"/>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16"/>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16"/>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16"/>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16"/>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16"/>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16"/>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16"/>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16"/>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16"/>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16"/>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16"/>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16"/>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16"/>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16"/>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16"/>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16"/>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16"/>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16"/>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16"/>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16"/>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16"/>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16"/>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16"/>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16"/>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16"/>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16"/>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16"/>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16"/>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16"/>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16"/>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16"/>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16"/>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16"/>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16"/>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16"/>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16"/>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16"/>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16"/>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16"/>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16"/>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16"/>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16"/>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16"/>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16"/>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16"/>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16"/>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16"/>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16"/>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16"/>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16"/>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16"/>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16"/>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16"/>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16"/>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16"/>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16"/>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16"/>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16"/>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16"/>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16"/>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16"/>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16"/>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16"/>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16"/>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16"/>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16"/>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16"/>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16"/>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16"/>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16"/>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16"/>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16"/>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16"/>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16"/>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16"/>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16"/>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16"/>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16"/>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16"/>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16"/>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16"/>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16"/>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16"/>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16"/>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16"/>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16"/>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16"/>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16"/>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16"/>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16"/>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16"/>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16"/>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16"/>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16"/>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16"/>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16"/>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16"/>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16"/>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16"/>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16"/>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16"/>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16"/>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16"/>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16"/>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16"/>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16"/>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16"/>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16"/>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16"/>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16"/>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16"/>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16"/>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16"/>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16"/>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16"/>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16"/>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16"/>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16"/>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16"/>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16"/>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16"/>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16"/>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16"/>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16"/>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16"/>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16"/>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16"/>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16"/>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16"/>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16"/>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16"/>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16"/>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16"/>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16"/>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16"/>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16"/>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16"/>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16"/>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16"/>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16"/>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16"/>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16"/>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16"/>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16"/>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16"/>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16"/>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16"/>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16"/>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16"/>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16"/>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16"/>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16"/>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16"/>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16"/>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16"/>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16"/>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16"/>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16"/>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16"/>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16"/>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16"/>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16"/>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16"/>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16"/>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16"/>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16"/>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16"/>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16"/>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16"/>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16"/>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16"/>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16"/>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16"/>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16"/>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16"/>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16"/>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16"/>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16"/>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16"/>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16"/>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16"/>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16"/>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16"/>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16"/>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16"/>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16"/>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16"/>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16"/>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16"/>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16"/>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16"/>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16"/>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16"/>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16"/>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16"/>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16"/>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16"/>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16"/>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16"/>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16"/>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16"/>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16"/>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16"/>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16"/>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16"/>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16"/>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16"/>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16"/>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16"/>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16"/>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16"/>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16"/>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16"/>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16"/>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16"/>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16"/>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16"/>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16"/>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16"/>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16"/>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16"/>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16"/>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16"/>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16"/>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16"/>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16"/>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16"/>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16"/>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16"/>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16"/>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16"/>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16"/>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16"/>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16"/>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16"/>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16"/>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16"/>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16"/>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16"/>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16"/>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16"/>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16"/>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16"/>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16"/>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16"/>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16"/>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16"/>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16"/>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16"/>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16"/>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16"/>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16"/>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16"/>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16"/>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16"/>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16"/>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16"/>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16"/>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16"/>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16"/>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16"/>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16"/>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16"/>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16"/>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16"/>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16"/>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16"/>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16"/>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16"/>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16"/>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16"/>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16"/>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16"/>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16"/>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16"/>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16"/>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16"/>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16"/>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16"/>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16"/>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16"/>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16"/>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16"/>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16"/>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16"/>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16"/>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16"/>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16"/>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16"/>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16"/>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16"/>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16"/>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16"/>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16"/>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16"/>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16"/>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16"/>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16"/>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16"/>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16"/>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16"/>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16"/>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16"/>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16"/>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16"/>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16"/>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16"/>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16"/>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16"/>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16"/>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16"/>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16"/>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16"/>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16"/>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16"/>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16"/>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16"/>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16"/>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16"/>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16"/>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16"/>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16"/>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16"/>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16"/>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16"/>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16"/>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16"/>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16"/>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16"/>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16"/>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16"/>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16"/>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16"/>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16"/>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16"/>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16"/>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16"/>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16"/>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16"/>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16"/>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16"/>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16"/>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16"/>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16"/>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16"/>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16"/>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16"/>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16"/>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16"/>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16"/>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16"/>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16"/>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16"/>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16"/>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16"/>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16"/>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16"/>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16"/>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16"/>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16"/>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16"/>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16"/>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16"/>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16"/>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16"/>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16"/>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16"/>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16"/>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16"/>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16"/>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16"/>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16"/>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16"/>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16"/>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16"/>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16"/>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16"/>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16"/>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16"/>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16"/>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16"/>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16"/>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16"/>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16"/>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16"/>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16"/>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16"/>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16"/>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16"/>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16"/>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16"/>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16"/>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16"/>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16"/>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16"/>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16"/>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16"/>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16"/>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16"/>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16"/>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16"/>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16"/>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16"/>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16"/>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16"/>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16"/>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16"/>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16"/>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16"/>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16"/>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16"/>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16"/>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16"/>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16"/>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16"/>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16"/>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16"/>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16"/>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16"/>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16"/>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16"/>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16"/>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16"/>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16"/>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16"/>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16"/>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16"/>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16"/>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16"/>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16"/>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16"/>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16"/>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16"/>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16"/>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16"/>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16"/>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16"/>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16"/>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16"/>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16"/>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16"/>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16"/>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16"/>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16"/>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16"/>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16"/>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16"/>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16"/>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16"/>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16"/>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16"/>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16"/>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16"/>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16"/>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16"/>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16"/>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16"/>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16"/>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16"/>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16"/>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16"/>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16"/>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16"/>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16"/>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16"/>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16"/>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16"/>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16"/>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16"/>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16"/>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16"/>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16"/>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16"/>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16"/>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16"/>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16"/>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16"/>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16"/>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16"/>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16"/>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16"/>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16"/>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16"/>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16"/>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16"/>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16"/>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16"/>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16"/>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16"/>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16"/>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16"/>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16"/>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16"/>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16"/>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16"/>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16"/>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16"/>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16"/>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16"/>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16"/>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16"/>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16"/>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16"/>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16"/>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16"/>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16"/>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16"/>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16"/>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c r="A1001" s="1"/>
      <c r="B1001" s="116"/>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c r="A1002" s="1"/>
      <c r="B1002" s="116"/>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c r="A1003" s="1"/>
      <c r="B1003" s="116"/>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c r="A1004" s="1"/>
      <c r="B1004" s="116"/>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c r="A1005" s="1"/>
      <c r="B1005" s="116"/>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c r="A1006" s="1"/>
      <c r="B1006" s="116"/>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c r="A1007" s="1"/>
      <c r="B1007" s="116"/>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c r="A1008" s="1"/>
      <c r="B1008" s="116"/>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c r="A1009" s="1"/>
      <c r="B1009" s="116"/>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c r="A1010" s="1"/>
      <c r="B1010" s="116"/>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c r="A1011" s="1"/>
      <c r="B1011" s="116"/>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c r="A1012" s="1"/>
      <c r="B1012" s="116"/>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c r="A1013" s="1"/>
      <c r="B1013" s="116"/>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c r="A1014" s="1"/>
      <c r="B1014" s="116"/>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c r="A1015" s="1"/>
      <c r="B1015" s="116"/>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c r="A1016" s="1"/>
      <c r="B1016" s="116"/>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c r="A1017" s="1"/>
      <c r="B1017" s="116"/>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c r="A1018" s="1"/>
      <c r="B1018" s="116"/>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c r="A1019" s="1"/>
      <c r="B1019" s="116"/>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c r="A1020" s="1"/>
      <c r="B1020" s="116"/>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c r="A1021" s="1"/>
      <c r="B1021" s="116"/>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c r="A1022" s="1"/>
      <c r="B1022" s="116"/>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c r="A1023" s="1"/>
      <c r="B1023" s="116"/>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14.25" customHeight="1">
      <c r="A1024" s="1"/>
      <c r="B1024" s="116"/>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14.25" customHeight="1">
      <c r="A1025" s="1"/>
      <c r="B1025" s="116"/>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14.25" customHeight="1">
      <c r="A1026" s="1"/>
      <c r="B1026" s="116"/>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14.25" customHeight="1">
      <c r="A1027" s="1"/>
      <c r="B1027" s="116"/>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14.25" customHeight="1">
      <c r="A1028" s="1"/>
      <c r="B1028" s="116"/>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14.25" customHeight="1">
      <c r="A1029" s="1"/>
      <c r="B1029" s="116"/>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14.25" customHeight="1">
      <c r="A1030" s="1"/>
      <c r="B1030" s="116"/>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4.25" customHeight="1">
      <c r="A1031" s="1"/>
      <c r="B1031" s="116"/>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14.25" customHeight="1">
      <c r="A1032" s="1"/>
      <c r="B1032" s="116"/>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14.25" customHeight="1">
      <c r="A1033" s="1"/>
      <c r="B1033" s="116"/>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14.25" customHeight="1">
      <c r="A1034" s="1"/>
      <c r="B1034" s="116"/>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14.25" customHeight="1">
      <c r="A1035" s="1"/>
      <c r="B1035" s="116"/>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14.25" customHeight="1">
      <c r="A1036" s="1"/>
      <c r="B1036" s="116"/>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14.25" customHeight="1">
      <c r="A1037" s="1"/>
      <c r="B1037" s="116"/>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14.25" customHeight="1">
      <c r="A1038" s="1"/>
      <c r="B1038" s="116"/>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14.25" customHeight="1">
      <c r="A1039" s="1"/>
      <c r="B1039" s="116"/>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14.25" customHeight="1">
      <c r="A1040" s="1"/>
      <c r="B1040" s="116"/>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14.25" customHeight="1">
      <c r="A1041" s="1"/>
      <c r="B1041" s="116"/>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14.25" customHeight="1">
      <c r="A1042" s="1"/>
      <c r="B1042" s="116"/>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14.25" customHeight="1">
      <c r="A1043" s="1"/>
      <c r="B1043" s="116"/>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14.25" customHeight="1">
      <c r="A1044" s="1"/>
      <c r="B1044" s="116"/>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14.25" customHeight="1">
      <c r="A1045" s="1"/>
      <c r="B1045" s="116"/>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14.25" customHeight="1">
      <c r="A1046" s="1"/>
      <c r="B1046" s="116"/>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row>
  </sheetData>
  <sheetProtection algorithmName="SHA-512" hashValue="BBLEG8B0B1i9Lq+Kgyb5CMlpyl3ZzODLTX4ZyXO0lvruhRoBoT/Ehc4AWx3ATtWRsOfVMH5+ANZjO0hugqqVnQ==" saltValue="iAfy4YZRhPw7bGrTowWBfA==" spinCount="100000" sheet="1" objects="1" scenarios="1"/>
  <autoFilter ref="B11:K42" xr:uid="{00000000-0009-0000-0000-000007000000}"/>
  <mergeCells count="11">
    <mergeCell ref="A9:M9"/>
    <mergeCell ref="C69:E69"/>
    <mergeCell ref="C79:E79"/>
    <mergeCell ref="C82:E82"/>
    <mergeCell ref="A1:M1"/>
    <mergeCell ref="A2:M2"/>
    <mergeCell ref="A3:M3"/>
    <mergeCell ref="A4:M4"/>
    <mergeCell ref="A5:M5"/>
    <mergeCell ref="A6:M6"/>
    <mergeCell ref="A7:M8"/>
  </mergeCells>
  <hyperlinks>
    <hyperlink ref="B63" location="null!A1" display="Volver al resultado global" xr:uid="{00000000-0004-0000-0700-00000000000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USUARIO</cp:lastModifiedBy>
  <dcterms:created xsi:type="dcterms:W3CDTF">2024-11-03T19:02:36Z</dcterms:created>
  <dcterms:modified xsi:type="dcterms:W3CDTF">2025-03-24T20:03:13Z</dcterms:modified>
</cp:coreProperties>
</file>